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sięwzięcia" sheetId="2" r:id="rId1"/>
    <sheet name="Arkusz1" sheetId="4" r:id="rId2"/>
  </sheets>
  <definedNames>
    <definedName name="_xlnm.Print_Area" localSheetId="0">Przedsięwzięcia!$A$1:$L$202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G96" i="2"/>
  <c r="H96"/>
  <c r="I96"/>
  <c r="J96"/>
  <c r="K96"/>
  <c r="L96"/>
  <c r="F96"/>
  <c r="N197"/>
  <c r="N196"/>
  <c r="N195"/>
  <c r="L194"/>
  <c r="K194"/>
  <c r="J194"/>
  <c r="I194"/>
  <c r="H194"/>
  <c r="G194"/>
  <c r="F194"/>
  <c r="L193"/>
  <c r="K193"/>
  <c r="J193"/>
  <c r="I193"/>
  <c r="H193"/>
  <c r="F193"/>
  <c r="N192"/>
  <c r="N191"/>
  <c r="N190"/>
  <c r="L189"/>
  <c r="L188" s="1"/>
  <c r="K189"/>
  <c r="J189"/>
  <c r="J188" s="1"/>
  <c r="I189"/>
  <c r="H189"/>
  <c r="G189"/>
  <c r="F189"/>
  <c r="F188" s="1"/>
  <c r="K188"/>
  <c r="H188"/>
  <c r="F184"/>
  <c r="F183" s="1"/>
  <c r="J184"/>
  <c r="K184"/>
  <c r="L184"/>
  <c r="N20"/>
  <c r="N21"/>
  <c r="N23"/>
  <c r="N25"/>
  <c r="N27"/>
  <c r="N28"/>
  <c r="N29"/>
  <c r="N30"/>
  <c r="N31"/>
  <c r="N36"/>
  <c r="N38"/>
  <c r="N41"/>
  <c r="N43"/>
  <c r="N46"/>
  <c r="N48"/>
  <c r="N49"/>
  <c r="N51"/>
  <c r="N53"/>
  <c r="N54"/>
  <c r="N58"/>
  <c r="N59"/>
  <c r="N60"/>
  <c r="N61"/>
  <c r="N62"/>
  <c r="N63"/>
  <c r="N64"/>
  <c r="N65"/>
  <c r="N66"/>
  <c r="N67"/>
  <c r="N68"/>
  <c r="N70"/>
  <c r="N72"/>
  <c r="N74"/>
  <c r="N75"/>
  <c r="N76"/>
  <c r="N77"/>
  <c r="N78"/>
  <c r="N79"/>
  <c r="N83"/>
  <c r="N84"/>
  <c r="N85"/>
  <c r="N86"/>
  <c r="N87"/>
  <c r="N89"/>
  <c r="N91"/>
  <c r="N92"/>
  <c r="N93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4"/>
  <c r="N115"/>
  <c r="N116"/>
  <c r="N117"/>
  <c r="N118"/>
  <c r="N119"/>
  <c r="N120"/>
  <c r="N121"/>
  <c r="N122"/>
  <c r="N123"/>
  <c r="N124"/>
  <c r="N126"/>
  <c r="N127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80"/>
  <c r="N181"/>
  <c r="N182"/>
  <c r="N185"/>
  <c r="N186"/>
  <c r="N187"/>
  <c r="N198"/>
  <c r="N199"/>
  <c r="N200"/>
  <c r="N19"/>
  <c r="I184"/>
  <c r="I183" s="1"/>
  <c r="H184"/>
  <c r="G184"/>
  <c r="G183" s="1"/>
  <c r="L183"/>
  <c r="K183"/>
  <c r="J183"/>
  <c r="G179"/>
  <c r="G178" s="1"/>
  <c r="H179"/>
  <c r="H178" s="1"/>
  <c r="I179"/>
  <c r="I178" s="1"/>
  <c r="J179"/>
  <c r="J178" s="1"/>
  <c r="K179"/>
  <c r="K178" s="1"/>
  <c r="L179"/>
  <c r="L95" s="1"/>
  <c r="F179"/>
  <c r="N179" s="1"/>
  <c r="L178" l="1"/>
  <c r="H95"/>
  <c r="F95"/>
  <c r="K95"/>
  <c r="F178"/>
  <c r="N178" s="1"/>
  <c r="G95"/>
  <c r="I95"/>
  <c r="N194"/>
  <c r="G193"/>
  <c r="N193" s="1"/>
  <c r="J95"/>
  <c r="I188"/>
  <c r="G188"/>
  <c r="N188" s="1"/>
  <c r="H183"/>
  <c r="N189"/>
  <c r="N183"/>
  <c r="N184"/>
  <c r="L82" l="1"/>
  <c r="K82"/>
  <c r="J82"/>
  <c r="I82"/>
  <c r="H82"/>
  <c r="L81"/>
  <c r="K81"/>
  <c r="J81"/>
  <c r="J80" s="1"/>
  <c r="I81"/>
  <c r="H81"/>
  <c r="H80" s="1"/>
  <c r="G81"/>
  <c r="G80" s="1"/>
  <c r="F81"/>
  <c r="N81" s="1"/>
  <c r="G56"/>
  <c r="H56"/>
  <c r="I56"/>
  <c r="J56"/>
  <c r="K56"/>
  <c r="L56"/>
  <c r="F56"/>
  <c r="N56" s="1"/>
  <c r="L57"/>
  <c r="L55" s="1"/>
  <c r="K57"/>
  <c r="J57"/>
  <c r="J55" s="1"/>
  <c r="I57"/>
  <c r="I55" s="1"/>
  <c r="H57"/>
  <c r="F55"/>
  <c r="G52"/>
  <c r="L52"/>
  <c r="L50" s="1"/>
  <c r="K52"/>
  <c r="K50" s="1"/>
  <c r="J52"/>
  <c r="J50" s="1"/>
  <c r="I52"/>
  <c r="I50" s="1"/>
  <c r="H52"/>
  <c r="H50" s="1"/>
  <c r="G50"/>
  <c r="F52"/>
  <c r="N52" s="1"/>
  <c r="L47"/>
  <c r="L45" s="1"/>
  <c r="K47"/>
  <c r="J47"/>
  <c r="J45" s="1"/>
  <c r="I47"/>
  <c r="I45" s="1"/>
  <c r="H47"/>
  <c r="H45" s="1"/>
  <c r="G47"/>
  <c r="F47"/>
  <c r="K45"/>
  <c r="G45"/>
  <c r="F60"/>
  <c r="G60"/>
  <c r="H60"/>
  <c r="I60"/>
  <c r="J60"/>
  <c r="K60"/>
  <c r="L60"/>
  <c r="F63"/>
  <c r="G63"/>
  <c r="H63"/>
  <c r="I63"/>
  <c r="J63"/>
  <c r="K63"/>
  <c r="L63"/>
  <c r="H37"/>
  <c r="I37"/>
  <c r="I35" s="1"/>
  <c r="J37"/>
  <c r="K37"/>
  <c r="K35" s="1"/>
  <c r="L37"/>
  <c r="F39"/>
  <c r="G37"/>
  <c r="L42"/>
  <c r="L40" s="1"/>
  <c r="K42"/>
  <c r="K40" s="1"/>
  <c r="J42"/>
  <c r="J40" s="1"/>
  <c r="I42"/>
  <c r="I40" s="1"/>
  <c r="H42"/>
  <c r="H40" s="1"/>
  <c r="G42"/>
  <c r="G40" s="1"/>
  <c r="F42"/>
  <c r="L90"/>
  <c r="L88" s="1"/>
  <c r="K90"/>
  <c r="K88" s="1"/>
  <c r="J90"/>
  <c r="J88" s="1"/>
  <c r="I90"/>
  <c r="I88" s="1"/>
  <c r="H90"/>
  <c r="H88" s="1"/>
  <c r="G90"/>
  <c r="F90"/>
  <c r="G88"/>
  <c r="G71"/>
  <c r="G69" s="1"/>
  <c r="H71"/>
  <c r="I71"/>
  <c r="I69" s="1"/>
  <c r="J71"/>
  <c r="K71"/>
  <c r="K69" s="1"/>
  <c r="L71"/>
  <c r="F71"/>
  <c r="N71" s="1"/>
  <c r="G24"/>
  <c r="H24"/>
  <c r="H13" s="1"/>
  <c r="I24"/>
  <c r="J24"/>
  <c r="J13" s="1"/>
  <c r="K24"/>
  <c r="L24"/>
  <c r="L13" s="1"/>
  <c r="F24"/>
  <c r="G16"/>
  <c r="G13" s="1"/>
  <c r="H16"/>
  <c r="H14" s="1"/>
  <c r="I16"/>
  <c r="I13" s="1"/>
  <c r="J16"/>
  <c r="J14" s="1"/>
  <c r="K16"/>
  <c r="K13" s="1"/>
  <c r="L16"/>
  <c r="L14" s="1"/>
  <c r="F16"/>
  <c r="F14" s="1"/>
  <c r="H69"/>
  <c r="J69"/>
  <c r="L69"/>
  <c r="G66"/>
  <c r="H66"/>
  <c r="I66"/>
  <c r="J66"/>
  <c r="K66"/>
  <c r="L66"/>
  <c r="F66"/>
  <c r="G35"/>
  <c r="H35"/>
  <c r="J35"/>
  <c r="L35"/>
  <c r="G74"/>
  <c r="H74"/>
  <c r="I74"/>
  <c r="J74"/>
  <c r="K74"/>
  <c r="L74"/>
  <c r="F74"/>
  <c r="G12"/>
  <c r="H12"/>
  <c r="I12"/>
  <c r="J12"/>
  <c r="K12"/>
  <c r="L12"/>
  <c r="F12"/>
  <c r="G22"/>
  <c r="H22"/>
  <c r="I22"/>
  <c r="J22"/>
  <c r="K22"/>
  <c r="L22"/>
  <c r="G19"/>
  <c r="H19"/>
  <c r="I19"/>
  <c r="J19"/>
  <c r="K19"/>
  <c r="L19"/>
  <c r="F19"/>
  <c r="F88" l="1"/>
  <c r="N88" s="1"/>
  <c r="N90"/>
  <c r="F80"/>
  <c r="N82"/>
  <c r="F69"/>
  <c r="N69" s="1"/>
  <c r="H55"/>
  <c r="N57"/>
  <c r="F50"/>
  <c r="N50" s="1"/>
  <c r="F45"/>
  <c r="N45" s="1"/>
  <c r="N47"/>
  <c r="F40"/>
  <c r="N40" s="1"/>
  <c r="N42"/>
  <c r="F37"/>
  <c r="N37" s="1"/>
  <c r="N39"/>
  <c r="F22"/>
  <c r="N22" s="1"/>
  <c r="N24"/>
  <c r="J11"/>
  <c r="L80"/>
  <c r="I80"/>
  <c r="K80"/>
  <c r="L34"/>
  <c r="J34"/>
  <c r="H34"/>
  <c r="G55"/>
  <c r="N55" s="1"/>
  <c r="K55"/>
  <c r="K34"/>
  <c r="K10" s="1"/>
  <c r="I34"/>
  <c r="I10" s="1"/>
  <c r="G34"/>
  <c r="G10" s="1"/>
  <c r="F34"/>
  <c r="F35"/>
  <c r="N35" s="1"/>
  <c r="L11"/>
  <c r="H11"/>
  <c r="K14"/>
  <c r="I14"/>
  <c r="G14"/>
  <c r="N14" s="1"/>
  <c r="K11"/>
  <c r="I11"/>
  <c r="G11"/>
  <c r="F13"/>
  <c r="F11" s="1"/>
  <c r="G78"/>
  <c r="G33" s="1"/>
  <c r="H78"/>
  <c r="H33" s="1"/>
  <c r="I78"/>
  <c r="I33" s="1"/>
  <c r="J78"/>
  <c r="J33" s="1"/>
  <c r="K78"/>
  <c r="K33" s="1"/>
  <c r="L78"/>
  <c r="L33" s="1"/>
  <c r="F78"/>
  <c r="F33" s="1"/>
  <c r="N33" s="1"/>
  <c r="G86"/>
  <c r="H86"/>
  <c r="I86"/>
  <c r="J86"/>
  <c r="K86"/>
  <c r="L86"/>
  <c r="F86"/>
  <c r="H10"/>
  <c r="J10"/>
  <c r="L10"/>
  <c r="G28"/>
  <c r="H28"/>
  <c r="I28"/>
  <c r="J28"/>
  <c r="K28"/>
  <c r="L28"/>
  <c r="F28"/>
  <c r="L137"/>
  <c r="K137"/>
  <c r="J137"/>
  <c r="I137"/>
  <c r="H137"/>
  <c r="G137"/>
  <c r="F137"/>
  <c r="K134"/>
  <c r="J134"/>
  <c r="I134"/>
  <c r="H134"/>
  <c r="G134"/>
  <c r="F134"/>
  <c r="L133"/>
  <c r="L134" s="1"/>
  <c r="L149"/>
  <c r="K149"/>
  <c r="J149"/>
  <c r="I149"/>
  <c r="H149"/>
  <c r="G149"/>
  <c r="F149"/>
  <c r="K146"/>
  <c r="J146"/>
  <c r="I146"/>
  <c r="H146"/>
  <c r="G146"/>
  <c r="F146"/>
  <c r="K143"/>
  <c r="J143"/>
  <c r="I143"/>
  <c r="H143"/>
  <c r="G143"/>
  <c r="F143"/>
  <c r="K140"/>
  <c r="J140"/>
  <c r="I140"/>
  <c r="H140"/>
  <c r="G140"/>
  <c r="F140"/>
  <c r="L131"/>
  <c r="K131"/>
  <c r="J131"/>
  <c r="I131"/>
  <c r="H131"/>
  <c r="G131"/>
  <c r="F131"/>
  <c r="K128"/>
  <c r="J128"/>
  <c r="I128"/>
  <c r="H128"/>
  <c r="G128"/>
  <c r="F128"/>
  <c r="N128" s="1"/>
  <c r="K125"/>
  <c r="J125"/>
  <c r="I125"/>
  <c r="H125"/>
  <c r="G125"/>
  <c r="F125"/>
  <c r="N125" s="1"/>
  <c r="L145"/>
  <c r="L146" s="1"/>
  <c r="L142"/>
  <c r="L143" s="1"/>
  <c r="L139"/>
  <c r="L140" s="1"/>
  <c r="L127"/>
  <c r="L128" s="1"/>
  <c r="L110"/>
  <c r="K110"/>
  <c r="J110"/>
  <c r="I110"/>
  <c r="H110"/>
  <c r="G110"/>
  <c r="F110"/>
  <c r="K113"/>
  <c r="J113"/>
  <c r="I113"/>
  <c r="H113"/>
  <c r="G113"/>
  <c r="F113"/>
  <c r="L116"/>
  <c r="K116"/>
  <c r="J116"/>
  <c r="I116"/>
  <c r="H116"/>
  <c r="G116"/>
  <c r="F116"/>
  <c r="L119"/>
  <c r="K119"/>
  <c r="J119"/>
  <c r="I119"/>
  <c r="H119"/>
  <c r="G119"/>
  <c r="F119"/>
  <c r="K122"/>
  <c r="J122"/>
  <c r="I122"/>
  <c r="H122"/>
  <c r="G122"/>
  <c r="F122"/>
  <c r="L152"/>
  <c r="K152"/>
  <c r="J152"/>
  <c r="I152"/>
  <c r="H152"/>
  <c r="G152"/>
  <c r="F152"/>
  <c r="K155"/>
  <c r="J155"/>
  <c r="I155"/>
  <c r="H155"/>
  <c r="G155"/>
  <c r="F155"/>
  <c r="L158"/>
  <c r="K158"/>
  <c r="J158"/>
  <c r="I158"/>
  <c r="H158"/>
  <c r="G158"/>
  <c r="F158"/>
  <c r="K161"/>
  <c r="J161"/>
  <c r="I161"/>
  <c r="H161"/>
  <c r="G161"/>
  <c r="F161"/>
  <c r="L164"/>
  <c r="K164"/>
  <c r="J164"/>
  <c r="I164"/>
  <c r="H164"/>
  <c r="G164"/>
  <c r="F164"/>
  <c r="L167"/>
  <c r="K167"/>
  <c r="J167"/>
  <c r="I167"/>
  <c r="H167"/>
  <c r="G167"/>
  <c r="F167"/>
  <c r="L170"/>
  <c r="K170"/>
  <c r="J170"/>
  <c r="I170"/>
  <c r="H170"/>
  <c r="G170"/>
  <c r="F170"/>
  <c r="L173"/>
  <c r="K173"/>
  <c r="J173"/>
  <c r="I173"/>
  <c r="H173"/>
  <c r="G173"/>
  <c r="F173"/>
  <c r="L176"/>
  <c r="K176"/>
  <c r="J176"/>
  <c r="I176"/>
  <c r="H176"/>
  <c r="G176"/>
  <c r="L124"/>
  <c r="L125" s="1"/>
  <c r="L121"/>
  <c r="L122" s="1"/>
  <c r="L112"/>
  <c r="L113" s="1"/>
  <c r="L106"/>
  <c r="K106"/>
  <c r="J106"/>
  <c r="I106"/>
  <c r="H106"/>
  <c r="G106"/>
  <c r="F106"/>
  <c r="G97"/>
  <c r="H97"/>
  <c r="I97"/>
  <c r="J97"/>
  <c r="K97"/>
  <c r="L97"/>
  <c r="F97"/>
  <c r="L103"/>
  <c r="K103"/>
  <c r="J103"/>
  <c r="I103"/>
  <c r="H103"/>
  <c r="G103"/>
  <c r="F103"/>
  <c r="G100"/>
  <c r="H100"/>
  <c r="I100"/>
  <c r="J100"/>
  <c r="K100"/>
  <c r="L100"/>
  <c r="F100"/>
  <c r="N80" l="1"/>
  <c r="N34"/>
  <c r="N113"/>
  <c r="N95"/>
  <c r="F10"/>
  <c r="F7" s="1"/>
  <c r="K7"/>
  <c r="I7"/>
  <c r="G7"/>
  <c r="L7"/>
  <c r="J7"/>
  <c r="H7"/>
  <c r="G94"/>
  <c r="K94"/>
  <c r="H94"/>
  <c r="J94"/>
  <c r="L94"/>
  <c r="I94"/>
  <c r="F94" l="1"/>
  <c r="N94" s="1"/>
  <c r="J9"/>
  <c r="J32"/>
  <c r="I32"/>
  <c r="I9"/>
  <c r="F32"/>
  <c r="F9"/>
  <c r="H32"/>
  <c r="H9"/>
  <c r="L9"/>
  <c r="L32"/>
  <c r="G32"/>
  <c r="G9"/>
  <c r="K32"/>
  <c r="K9"/>
  <c r="N32" l="1"/>
  <c r="G6"/>
  <c r="G5" s="1"/>
  <c r="G8"/>
  <c r="H6"/>
  <c r="H5" s="1"/>
  <c r="H8"/>
  <c r="L6"/>
  <c r="L5" s="1"/>
  <c r="L8"/>
  <c r="J6"/>
  <c r="J5" s="1"/>
  <c r="J8"/>
  <c r="K6"/>
  <c r="K5" s="1"/>
  <c r="K8"/>
  <c r="F6"/>
  <c r="F5" s="1"/>
  <c r="F8"/>
  <c r="I6"/>
  <c r="I5" s="1"/>
  <c r="I8"/>
</calcChain>
</file>

<file path=xl/sharedStrings.xml><?xml version="1.0" encoding="utf-8"?>
<sst xmlns="http://schemas.openxmlformats.org/spreadsheetml/2006/main" count="260" uniqueCount="84">
  <si>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</si>
  <si>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</si>
  <si>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</si>
  <si>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</si>
  <si>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</si>
  <si>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</si>
  <si>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</si>
  <si>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</si>
  <si>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</si>
  <si>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</si>
  <si>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</si>
  <si>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</si>
  <si>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</si>
  <si>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</si>
  <si>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</si>
  <si>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</si>
  <si>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</si>
  <si>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</si>
  <si>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</si>
  <si>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</si>
  <si>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</si>
  <si>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</si>
  <si>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</si>
  <si>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</si>
  <si>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</si>
  <si>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deszczowej w ulicach Sienkiewicza. Mickiewicza. Reymonta w Widuchowej</t>
  </si>
  <si>
    <t>Adaptacja pomieszczeń po byłej szkole w Żelechowie na lokale mieszkalne – przygotowanie dokumentacji</t>
  </si>
  <si>
    <t>Modernizacji pomieszczeń oddziału przedszkolnego w Krzywinie.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</si>
  <si>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</si>
  <si>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</si>
  <si>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</si>
  <si>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</si>
  <si>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</si>
  <si>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</si>
  <si>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</si>
  <si>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</si>
  <si>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</si>
  <si>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</si>
  <si>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</si>
  <si>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</si>
  <si>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</si>
  <si>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</si>
  <si>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</si>
  <si>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</si>
  <si>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</si>
  <si>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</si>
  <si>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</si>
  <si>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</si>
  <si>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</si>
  <si>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</si>
  <si>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</si>
  <si>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</si>
  <si>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</si>
  <si>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</si>
  <si>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</si>
  <si>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</si>
  <si>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przegl.gasnic i hudrantów</t>
  </si>
  <si>
    <t xml:space="preserve">Umowa na przegl.i konserwaję tel.przemysłowej </t>
  </si>
  <si>
    <t>Umowa na przegl.i konserw.centrali telefonicznej</t>
  </si>
  <si>
    <t>Umowa na usługi bankowe</t>
  </si>
  <si>
    <t>Umowa na przgl.i konserw.elektryczną</t>
  </si>
  <si>
    <t>Umowa na konserwacje kotłowni</t>
  </si>
  <si>
    <t xml:space="preserve">Umowa na nadawanie przesyłek pocztowych
</t>
  </si>
  <si>
    <t>nic dodatk</t>
  </si>
  <si>
    <t>- wydatki majatkowe</t>
  </si>
  <si>
    <t>Wykaz przedsięwzięć do WPF na lata 2011-2015</t>
  </si>
  <si>
    <t>Pierwotnie</t>
  </si>
  <si>
    <t xml:space="preserve">zmiana styczeń </t>
  </si>
  <si>
    <t>"Moje Boisko - Orlik 2012 (boisko piłkarskie oraz boisko wielofunkcyjne wraz zapleczem sanitarno-szatniowym)</t>
  </si>
  <si>
    <t>Przebudowa drogi  transportu rolniczego na odcinku Kiełbice-Żelechowo</t>
  </si>
  <si>
    <t>Modenizacja drogi wewnetrznej w Debogórze przy blokach</t>
  </si>
  <si>
    <t>Modenizacja drogi w Bolkowicach</t>
  </si>
  <si>
    <t>Naprawa drogi Żelechowo Strzelczyn</t>
  </si>
  <si>
    <t>Aktualizacja Planów Odnowy Miejscowości</t>
  </si>
  <si>
    <t>GOPS Widuchowa</t>
  </si>
  <si>
    <t xml:space="preserve">zmiana kwiecień-maj </t>
  </si>
  <si>
    <t>Umowa na dożywianie dzieci w szkołach</t>
  </si>
  <si>
    <t>Umowa na dowozy szkolne</t>
  </si>
  <si>
    <t>2011*</t>
  </si>
  <si>
    <t>2012*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</si>
  <si>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</si>
  <si>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</si>
  <si>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</si>
  <si>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 xml:space="preserve">Załącznik 
 do Uchwały Nr VII/47/2011 
 Rady Gminy Widuchowa 
 z dnia 17 maja 2011 r.
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</si>
</sst>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3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3" fontId="2" fillId="0" borderId="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1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1" fontId="2" fillId="0" borderId="1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8" xfId="0" applyNumberFormat="1" applyFont="1" applyFill="1" applyBorder="1" applyAlignment="1" applyProtection="1">
      <alignment horizontal="left" vertical="top"/>
    </xf>
    <xf numFmtId="0" fontId="7" fillId="2" borderId="4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 indent="4"/>
    </xf>
    <xf numFmtId="0" fontId="6" fillId="0" borderId="8" xfId="0" applyNumberFormat="1" applyFont="1" applyFill="1" applyBorder="1" applyAlignment="1" applyProtection="1">
      <alignment horizontal="left" vertical="center" wrapText="1" indent="4"/>
    </xf>
    <xf numFmtId="0" fontId="6" fillId="0" borderId="4" xfId="0" applyNumberFormat="1" applyFont="1" applyFill="1" applyBorder="1" applyAlignment="1" applyProtection="1">
      <alignment horizontal="left" vertical="center" wrapText="1" indent="4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tabSelected="1" view="pageBreakPreview" topLeftCell="E1" zoomScaleNormal="100" zoomScaleSheetLayoutView="100" workbookViewId="0">
      <selection activeCell="I1" sqref="I1:L1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4" ht="57" customHeight="1">
      <c r="I1" s="102" t="s">
        <v>83</v>
      </c>
      <c r="J1" s="102"/>
      <c r="K1" s="102"/>
      <c r="L1" s="102"/>
    </row>
    <row r="2" spans="1:14">
      <c r="A2" s="4"/>
      <c r="B2" s="6" t="s">
        <v>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s="77" t="s">
        <v>0</v>
      </c>
      <c r="B3" s="79" t="s">
        <v>1</v>
      </c>
      <c r="C3" s="81" t="s">
        <v>8</v>
      </c>
      <c r="D3" s="83" t="s">
        <v>9</v>
      </c>
      <c r="E3" s="84"/>
      <c r="F3" s="81" t="s">
        <v>12</v>
      </c>
      <c r="G3" s="96" t="s">
        <v>13</v>
      </c>
      <c r="H3" s="97"/>
      <c r="I3" s="97"/>
      <c r="J3" s="97"/>
      <c r="K3" s="98"/>
      <c r="L3" s="88" t="s">
        <v>34</v>
      </c>
    </row>
    <row r="4" spans="1:14">
      <c r="A4" s="78"/>
      <c r="B4" s="80"/>
      <c r="C4" s="82"/>
      <c r="D4" s="7" t="s">
        <v>10</v>
      </c>
      <c r="E4" s="8" t="s">
        <v>11</v>
      </c>
      <c r="F4" s="82"/>
      <c r="G4" s="7" t="s">
        <v>14</v>
      </c>
      <c r="H4" s="7" t="s">
        <v>15</v>
      </c>
      <c r="I4" s="7" t="s">
        <v>16</v>
      </c>
      <c r="J4" s="7" t="s">
        <v>17</v>
      </c>
      <c r="K4" s="9">
        <v>2015</v>
      </c>
      <c r="L4" s="89"/>
    </row>
    <row r="5" spans="1:14" s="14" customFormat="1">
      <c r="A5" s="15"/>
      <c r="B5" s="90" t="s">
        <v>2</v>
      </c>
      <c r="C5" s="91"/>
      <c r="D5" s="91"/>
      <c r="E5" s="92"/>
      <c r="F5" s="16">
        <f>SUM(F6:F7)</f>
        <v>20695310.219999999</v>
      </c>
      <c r="G5" s="16">
        <f t="shared" ref="G5:L5" si="0">SUM(G6:G7)</f>
        <v>9010922.8399999999</v>
      </c>
      <c r="H5" s="16">
        <f t="shared" si="0"/>
        <v>3698703.58</v>
      </c>
      <c r="I5" s="16">
        <f t="shared" si="0"/>
        <v>2201391</v>
      </c>
      <c r="J5" s="16">
        <f t="shared" si="0"/>
        <v>276080</v>
      </c>
      <c r="K5" s="16">
        <f t="shared" si="0"/>
        <v>10000</v>
      </c>
      <c r="L5" s="16">
        <f t="shared" si="0"/>
        <v>6005003</v>
      </c>
    </row>
    <row r="6" spans="1:14">
      <c r="A6" s="5"/>
      <c r="B6" s="85" t="s">
        <v>3</v>
      </c>
      <c r="C6" s="86"/>
      <c r="D6" s="86"/>
      <c r="E6" s="87"/>
      <c r="F6" s="17">
        <f t="shared" ref="F6:L7" si="1">SUM(F9,F95,F199)</f>
        <v>3219253.22</v>
      </c>
      <c r="G6" s="17">
        <f t="shared" si="1"/>
        <v>763092.84</v>
      </c>
      <c r="H6" s="17">
        <f t="shared" si="1"/>
        <v>650180.57999999996</v>
      </c>
      <c r="I6" s="17">
        <f t="shared" si="1"/>
        <v>447149</v>
      </c>
      <c r="J6" s="17">
        <f t="shared" si="1"/>
        <v>266080</v>
      </c>
      <c r="K6" s="17">
        <f t="shared" si="1"/>
        <v>0</v>
      </c>
      <c r="L6" s="17">
        <f t="shared" si="1"/>
        <v>1737331</v>
      </c>
    </row>
    <row r="7" spans="1:14">
      <c r="A7" s="5"/>
      <c r="B7" s="85" t="s">
        <v>4</v>
      </c>
      <c r="C7" s="86"/>
      <c r="D7" s="86"/>
      <c r="E7" s="87"/>
      <c r="F7" s="17">
        <f t="shared" si="1"/>
        <v>17476057</v>
      </c>
      <c r="G7" s="17">
        <f t="shared" si="1"/>
        <v>8247830</v>
      </c>
      <c r="H7" s="17">
        <f t="shared" si="1"/>
        <v>3048523</v>
      </c>
      <c r="I7" s="17">
        <f t="shared" si="1"/>
        <v>1754242</v>
      </c>
      <c r="J7" s="17">
        <f t="shared" si="1"/>
        <v>10000</v>
      </c>
      <c r="K7" s="17">
        <f t="shared" si="1"/>
        <v>10000</v>
      </c>
      <c r="L7" s="17">
        <f t="shared" si="1"/>
        <v>4267672</v>
      </c>
    </row>
    <row r="8" spans="1:14" s="14" customFormat="1">
      <c r="A8" s="15"/>
      <c r="B8" s="90" t="s">
        <v>5</v>
      </c>
      <c r="C8" s="91"/>
      <c r="D8" s="91"/>
      <c r="E8" s="92"/>
      <c r="F8" s="16">
        <f>SUM(F9:F10)</f>
        <v>17659427</v>
      </c>
      <c r="G8" s="16">
        <f t="shared" ref="G8:L8" si="2">SUM(G9:G10)</f>
        <v>8359200</v>
      </c>
      <c r="H8" s="16">
        <f t="shared" si="2"/>
        <v>3120523</v>
      </c>
      <c r="I8" s="16">
        <f t="shared" si="2"/>
        <v>1754242</v>
      </c>
      <c r="J8" s="16">
        <f t="shared" si="2"/>
        <v>10000</v>
      </c>
      <c r="K8" s="16">
        <f t="shared" si="2"/>
        <v>10000</v>
      </c>
      <c r="L8" s="16">
        <f t="shared" si="2"/>
        <v>4409672</v>
      </c>
    </row>
    <row r="9" spans="1:14">
      <c r="A9" s="5"/>
      <c r="B9" s="85" t="s">
        <v>3</v>
      </c>
      <c r="C9" s="86"/>
      <c r="D9" s="86"/>
      <c r="E9" s="87"/>
      <c r="F9" s="17">
        <f>SUM(F12,F29,F33)</f>
        <v>183370</v>
      </c>
      <c r="G9" s="17">
        <f t="shared" ref="G9:L9" si="3">SUM(G12,G29,G33)</f>
        <v>111370</v>
      </c>
      <c r="H9" s="17">
        <f t="shared" si="3"/>
        <v>72000</v>
      </c>
      <c r="I9" s="17">
        <f t="shared" si="3"/>
        <v>0</v>
      </c>
      <c r="J9" s="17">
        <f t="shared" si="3"/>
        <v>0</v>
      </c>
      <c r="K9" s="17">
        <f t="shared" si="3"/>
        <v>0</v>
      </c>
      <c r="L9" s="17">
        <f t="shared" si="3"/>
        <v>142000</v>
      </c>
    </row>
    <row r="10" spans="1:14">
      <c r="A10" s="5"/>
      <c r="B10" s="85" t="s">
        <v>4</v>
      </c>
      <c r="C10" s="86"/>
      <c r="D10" s="86"/>
      <c r="E10" s="87"/>
      <c r="F10" s="17">
        <f>SUM(F13,F30,F34)</f>
        <v>17476057</v>
      </c>
      <c r="G10" s="17">
        <f t="shared" ref="G10:L10" si="4">SUM(G13,G30,G34)</f>
        <v>8247830</v>
      </c>
      <c r="H10" s="17">
        <f t="shared" si="4"/>
        <v>3048523</v>
      </c>
      <c r="I10" s="17">
        <f t="shared" si="4"/>
        <v>1754242</v>
      </c>
      <c r="J10" s="17">
        <f t="shared" si="4"/>
        <v>10000</v>
      </c>
      <c r="K10" s="17">
        <f t="shared" si="4"/>
        <v>10000</v>
      </c>
      <c r="L10" s="17">
        <f t="shared" si="4"/>
        <v>4267672</v>
      </c>
    </row>
    <row r="11" spans="1:14" s="14" customFormat="1" ht="25.5" customHeight="1">
      <c r="A11" s="15"/>
      <c r="B11" s="93" t="s">
        <v>6</v>
      </c>
      <c r="C11" s="94"/>
      <c r="D11" s="94"/>
      <c r="E11" s="95"/>
      <c r="F11" s="16">
        <f>SUM(F12:F13)</f>
        <v>10832710</v>
      </c>
      <c r="G11" s="16">
        <f t="shared" ref="G11:L11" si="5">SUM(G12:G13)</f>
        <v>6524881</v>
      </c>
      <c r="H11" s="16">
        <f t="shared" si="5"/>
        <v>1428000</v>
      </c>
      <c r="I11" s="16">
        <f t="shared" si="5"/>
        <v>1744242</v>
      </c>
      <c r="J11" s="16">
        <f t="shared" si="5"/>
        <v>0</v>
      </c>
      <c r="K11" s="16">
        <f t="shared" si="5"/>
        <v>0</v>
      </c>
      <c r="L11" s="16">
        <f t="shared" si="5"/>
        <v>3715242</v>
      </c>
    </row>
    <row r="12" spans="1:14">
      <c r="A12" s="5"/>
      <c r="B12" s="85" t="s">
        <v>3</v>
      </c>
      <c r="C12" s="86"/>
      <c r="D12" s="86"/>
      <c r="E12" s="87"/>
      <c r="F12" s="17">
        <f>SUM(F15,F20,F23)</f>
        <v>0</v>
      </c>
      <c r="G12" s="17">
        <f t="shared" ref="G12:L12" si="6">SUM(G15,G20,G23)</f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0</v>
      </c>
    </row>
    <row r="13" spans="1:14">
      <c r="A13" s="5"/>
      <c r="B13" s="85" t="s">
        <v>4</v>
      </c>
      <c r="C13" s="86"/>
      <c r="D13" s="86"/>
      <c r="E13" s="87"/>
      <c r="F13" s="17">
        <f>SUM(F16,F21,F24)</f>
        <v>10832710</v>
      </c>
      <c r="G13" s="17">
        <f t="shared" ref="G13:L13" si="7">SUM(G16,G21,G24)</f>
        <v>6524881</v>
      </c>
      <c r="H13" s="17">
        <f t="shared" si="7"/>
        <v>1428000</v>
      </c>
      <c r="I13" s="17">
        <f t="shared" si="7"/>
        <v>1744242</v>
      </c>
      <c r="J13" s="17">
        <f t="shared" si="7"/>
        <v>0</v>
      </c>
      <c r="K13" s="17">
        <f t="shared" si="7"/>
        <v>0</v>
      </c>
      <c r="L13" s="17">
        <f t="shared" si="7"/>
        <v>3715242</v>
      </c>
    </row>
    <row r="14" spans="1:14" ht="38.25">
      <c r="A14" s="18">
        <v>1</v>
      </c>
      <c r="B14" s="19" t="s">
        <v>21</v>
      </c>
      <c r="C14" s="20" t="s">
        <v>23</v>
      </c>
      <c r="D14" s="18">
        <v>2010</v>
      </c>
      <c r="E14" s="18">
        <v>2011</v>
      </c>
      <c r="F14" s="21">
        <f>SUM(F15:F16)</f>
        <v>2506042</v>
      </c>
      <c r="G14" s="21">
        <f t="shared" ref="G14:L14" si="8">SUM(G15:G16)</f>
        <v>1452881</v>
      </c>
      <c r="H14" s="21">
        <f t="shared" si="8"/>
        <v>0</v>
      </c>
      <c r="I14" s="21">
        <f t="shared" si="8"/>
        <v>0</v>
      </c>
      <c r="J14" s="21">
        <f t="shared" si="8"/>
        <v>0</v>
      </c>
      <c r="K14" s="21">
        <f t="shared" si="8"/>
        <v>0</v>
      </c>
      <c r="L14" s="21">
        <f t="shared" si="8"/>
        <v>390000</v>
      </c>
      <c r="M14" t="s">
        <v>63</v>
      </c>
      <c r="N14" t="str">
        <f>IF(F14&gt;=SUM(G14:K14),"OK.","Błąd")</f>
        <v>OK.</v>
      </c>
    </row>
    <row r="15" spans="1:14">
      <c r="A15" s="5"/>
      <c r="B15" s="85" t="s">
        <v>3</v>
      </c>
      <c r="C15" s="86"/>
      <c r="D15" s="86"/>
      <c r="E15" s="87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4">
      <c r="A16" s="5"/>
      <c r="B16" s="85" t="s">
        <v>4</v>
      </c>
      <c r="C16" s="86"/>
      <c r="D16" s="86"/>
      <c r="E16" s="87"/>
      <c r="F16" s="17">
        <f>SUM(F17:F18)</f>
        <v>2506042</v>
      </c>
      <c r="G16" s="17">
        <f t="shared" ref="G16:L16" si="9">SUM(G17:G18)</f>
        <v>1452881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390000</v>
      </c>
    </row>
    <row r="17" spans="1:14" s="64" customFormat="1" hidden="1">
      <c r="A17" s="58"/>
      <c r="B17" s="59" t="s">
        <v>66</v>
      </c>
      <c r="C17" s="60"/>
      <c r="D17" s="61"/>
      <c r="E17" s="62"/>
      <c r="F17" s="63">
        <v>2116042</v>
      </c>
      <c r="G17" s="63">
        <v>1062881</v>
      </c>
      <c r="H17" s="63"/>
      <c r="I17" s="63"/>
      <c r="J17" s="63"/>
      <c r="K17" s="63"/>
      <c r="L17" s="63"/>
    </row>
    <row r="18" spans="1:14" s="64" customFormat="1" hidden="1">
      <c r="A18" s="58"/>
      <c r="B18" s="59" t="s">
        <v>67</v>
      </c>
      <c r="C18" s="60"/>
      <c r="D18" s="61"/>
      <c r="E18" s="62"/>
      <c r="F18" s="63">
        <v>390000</v>
      </c>
      <c r="G18" s="63">
        <v>390000</v>
      </c>
      <c r="H18" s="63"/>
      <c r="I18" s="63"/>
      <c r="J18" s="63"/>
      <c r="K18" s="63"/>
      <c r="L18" s="63">
        <v>390000</v>
      </c>
    </row>
    <row r="19" spans="1:14" ht="25.5" customHeight="1">
      <c r="A19" s="9">
        <v>2</v>
      </c>
      <c r="B19" s="22" t="s">
        <v>22</v>
      </c>
      <c r="C19" s="23" t="s">
        <v>23</v>
      </c>
      <c r="D19" s="9">
        <v>2011</v>
      </c>
      <c r="E19" s="9">
        <v>2013</v>
      </c>
      <c r="F19" s="17">
        <f>SUM(F20:F21)</f>
        <v>3325242</v>
      </c>
      <c r="G19" s="17">
        <f t="shared" ref="G19:L19" si="10">SUM(G20:G21)</f>
        <v>133000</v>
      </c>
      <c r="H19" s="17">
        <f t="shared" si="10"/>
        <v>1428000</v>
      </c>
      <c r="I19" s="17">
        <f>SUM(I20:I21)</f>
        <v>1744242</v>
      </c>
      <c r="J19" s="17">
        <f t="shared" si="10"/>
        <v>0</v>
      </c>
      <c r="K19" s="17">
        <f t="shared" si="10"/>
        <v>0</v>
      </c>
      <c r="L19" s="17">
        <f t="shared" si="10"/>
        <v>3305242</v>
      </c>
      <c r="N19" t="str">
        <f>IF(F19&gt;=SUM(G19:K19),"OK.","Błąd")</f>
        <v>OK.</v>
      </c>
    </row>
    <row r="20" spans="1:14">
      <c r="A20" s="5"/>
      <c r="B20" s="85" t="s">
        <v>3</v>
      </c>
      <c r="C20" s="86"/>
      <c r="D20" s="86"/>
      <c r="E20" s="87"/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N20" t="str">
        <f t="shared" ref="N20:N83" si="11">IF(F20&gt;=SUM(G20:K20),"OK.","Błąd")</f>
        <v>OK.</v>
      </c>
    </row>
    <row r="21" spans="1:14">
      <c r="A21" s="5"/>
      <c r="B21" s="85" t="s">
        <v>4</v>
      </c>
      <c r="C21" s="86"/>
      <c r="D21" s="86"/>
      <c r="E21" s="87"/>
      <c r="F21" s="17">
        <v>3325242</v>
      </c>
      <c r="G21" s="4">
        <v>133000</v>
      </c>
      <c r="H21" s="17">
        <v>1428000</v>
      </c>
      <c r="I21" s="17">
        <v>1744242</v>
      </c>
      <c r="J21" s="17">
        <v>0</v>
      </c>
      <c r="K21" s="17">
        <v>0</v>
      </c>
      <c r="L21" s="17">
        <v>3305242</v>
      </c>
      <c r="N21" t="str">
        <f t="shared" si="11"/>
        <v>OK.</v>
      </c>
    </row>
    <row r="22" spans="1:14" ht="25.5" customHeight="1">
      <c r="A22" s="18">
        <v>3</v>
      </c>
      <c r="B22" s="19" t="s">
        <v>24</v>
      </c>
      <c r="C22" s="18" t="s">
        <v>23</v>
      </c>
      <c r="D22" s="18">
        <v>2010</v>
      </c>
      <c r="E22" s="18">
        <v>2011</v>
      </c>
      <c r="F22" s="21">
        <f t="shared" ref="F22:L22" si="12">SUM(F23:F24)</f>
        <v>5001426</v>
      </c>
      <c r="G22" s="21">
        <f t="shared" si="12"/>
        <v>4939000</v>
      </c>
      <c r="H22" s="21">
        <f t="shared" si="12"/>
        <v>0</v>
      </c>
      <c r="I22" s="21">
        <f t="shared" si="12"/>
        <v>0</v>
      </c>
      <c r="J22" s="21">
        <f t="shared" si="12"/>
        <v>0</v>
      </c>
      <c r="K22" s="21">
        <f t="shared" si="12"/>
        <v>0</v>
      </c>
      <c r="L22" s="21">
        <f t="shared" si="12"/>
        <v>20000</v>
      </c>
      <c r="N22" t="str">
        <f t="shared" si="11"/>
        <v>OK.</v>
      </c>
    </row>
    <row r="23" spans="1:14">
      <c r="A23" s="5"/>
      <c r="B23" s="85" t="s">
        <v>3</v>
      </c>
      <c r="C23" s="86"/>
      <c r="D23" s="86"/>
      <c r="E23" s="87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N23" t="str">
        <f t="shared" si="11"/>
        <v>OK.</v>
      </c>
    </row>
    <row r="24" spans="1:14">
      <c r="A24" s="5"/>
      <c r="B24" s="68" t="s">
        <v>64</v>
      </c>
      <c r="C24" s="69"/>
      <c r="D24" s="69"/>
      <c r="E24" s="70"/>
      <c r="F24" s="17">
        <f>SUM(F25:F26)</f>
        <v>5001426</v>
      </c>
      <c r="G24" s="17">
        <f t="shared" ref="G24:L24" si="13">SUM(G25:G26)</f>
        <v>4939000</v>
      </c>
      <c r="H24" s="17">
        <f t="shared" si="13"/>
        <v>0</v>
      </c>
      <c r="I24" s="17">
        <f t="shared" si="13"/>
        <v>0</v>
      </c>
      <c r="J24" s="17">
        <f t="shared" si="13"/>
        <v>0</v>
      </c>
      <c r="K24" s="17">
        <f t="shared" si="13"/>
        <v>0</v>
      </c>
      <c r="L24" s="17">
        <f t="shared" si="13"/>
        <v>20000</v>
      </c>
      <c r="N24" t="str">
        <f t="shared" si="11"/>
        <v>OK.</v>
      </c>
    </row>
    <row r="25" spans="1:14" s="64" customFormat="1" hidden="1">
      <c r="A25" s="58"/>
      <c r="B25" s="59" t="s">
        <v>66</v>
      </c>
      <c r="C25" s="60"/>
      <c r="D25" s="61"/>
      <c r="E25" s="62"/>
      <c r="F25" s="63">
        <v>5001426</v>
      </c>
      <c r="G25" s="63">
        <v>2354000</v>
      </c>
      <c r="H25" s="63"/>
      <c r="I25" s="63"/>
      <c r="J25" s="63"/>
      <c r="K25" s="63"/>
      <c r="L25" s="63">
        <v>20000</v>
      </c>
      <c r="N25" t="str">
        <f t="shared" si="11"/>
        <v>OK.</v>
      </c>
    </row>
    <row r="26" spans="1:14" s="64" customFormat="1" hidden="1">
      <c r="A26" s="58"/>
      <c r="B26" s="59" t="s">
        <v>67</v>
      </c>
      <c r="C26" s="60"/>
      <c r="D26" s="61"/>
      <c r="E26" s="62"/>
      <c r="F26" s="63"/>
      <c r="G26" s="63">
        <v>2585000</v>
      </c>
      <c r="H26" s="63"/>
      <c r="I26" s="63"/>
      <c r="J26" s="63"/>
      <c r="K26" s="63"/>
      <c r="L26" s="63"/>
      <c r="N26"/>
    </row>
    <row r="27" spans="1:14">
      <c r="A27" s="1"/>
      <c r="B27" s="2"/>
      <c r="C27" s="57"/>
      <c r="D27" s="54"/>
      <c r="E27" s="54"/>
      <c r="F27" s="54"/>
      <c r="G27" s="54"/>
      <c r="H27" s="54"/>
      <c r="I27" s="54"/>
      <c r="J27" s="54"/>
      <c r="K27" s="54"/>
      <c r="L27" s="3"/>
      <c r="N27" t="str">
        <f t="shared" si="11"/>
        <v>OK.</v>
      </c>
    </row>
    <row r="28" spans="1:14" s="11" customFormat="1">
      <c r="A28" s="24"/>
      <c r="B28" s="74" t="s">
        <v>7</v>
      </c>
      <c r="C28" s="75"/>
      <c r="D28" s="75"/>
      <c r="E28" s="76"/>
      <c r="F28" s="25">
        <f>SUM(F29:F30)</f>
        <v>0</v>
      </c>
      <c r="G28" s="25">
        <f t="shared" ref="G28:L28" si="14">SUM(G29:G30)</f>
        <v>0</v>
      </c>
      <c r="H28" s="25">
        <f t="shared" si="14"/>
        <v>0</v>
      </c>
      <c r="I28" s="25">
        <f t="shared" si="14"/>
        <v>0</v>
      </c>
      <c r="J28" s="25">
        <f t="shared" si="14"/>
        <v>0</v>
      </c>
      <c r="K28" s="25">
        <f t="shared" si="14"/>
        <v>0</v>
      </c>
      <c r="L28" s="25">
        <f t="shared" si="14"/>
        <v>0</v>
      </c>
      <c r="N28" t="str">
        <f t="shared" si="11"/>
        <v>OK.</v>
      </c>
    </row>
    <row r="29" spans="1:14">
      <c r="A29" s="1"/>
      <c r="B29" s="71" t="s">
        <v>3</v>
      </c>
      <c r="C29" s="72"/>
      <c r="D29" s="72"/>
      <c r="E29" s="73"/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N29" t="str">
        <f t="shared" si="11"/>
        <v>OK.</v>
      </c>
    </row>
    <row r="30" spans="1:14">
      <c r="A30" s="1"/>
      <c r="B30" s="71" t="s">
        <v>4</v>
      </c>
      <c r="C30" s="72"/>
      <c r="D30" s="72"/>
      <c r="E30" s="73"/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N30" t="str">
        <f t="shared" si="11"/>
        <v>OK.</v>
      </c>
    </row>
    <row r="31" spans="1:14">
      <c r="A31" s="1"/>
      <c r="B31" s="2"/>
      <c r="C31" s="54"/>
      <c r="D31" s="54"/>
      <c r="E31" s="54"/>
      <c r="F31" s="54"/>
      <c r="G31" s="54"/>
      <c r="H31" s="54"/>
      <c r="I31" s="54"/>
      <c r="J31" s="54"/>
      <c r="K31" s="54"/>
      <c r="L31" s="3"/>
      <c r="N31" t="str">
        <f t="shared" si="11"/>
        <v>OK.</v>
      </c>
    </row>
    <row r="32" spans="1:14" s="14" customFormat="1">
      <c r="A32" s="24"/>
      <c r="B32" s="99" t="s">
        <v>18</v>
      </c>
      <c r="C32" s="100"/>
      <c r="D32" s="100"/>
      <c r="E32" s="101"/>
      <c r="F32" s="27">
        <f>SUM(F33:F34)</f>
        <v>6826717</v>
      </c>
      <c r="G32" s="27">
        <f t="shared" ref="G32:L32" si="15">SUM(G33:G34)</f>
        <v>1834319</v>
      </c>
      <c r="H32" s="27">
        <f t="shared" si="15"/>
        <v>1692523</v>
      </c>
      <c r="I32" s="27">
        <f t="shared" si="15"/>
        <v>10000</v>
      </c>
      <c r="J32" s="27">
        <f t="shared" si="15"/>
        <v>10000</v>
      </c>
      <c r="K32" s="27">
        <f t="shared" si="15"/>
        <v>10000</v>
      </c>
      <c r="L32" s="27">
        <f t="shared" si="15"/>
        <v>694430</v>
      </c>
      <c r="N32" t="str">
        <f t="shared" si="11"/>
        <v>OK.</v>
      </c>
    </row>
    <row r="33" spans="1:14">
      <c r="A33" s="28"/>
      <c r="B33" s="71" t="s">
        <v>3</v>
      </c>
      <c r="C33" s="72"/>
      <c r="D33" s="72"/>
      <c r="E33" s="73"/>
      <c r="F33" s="29">
        <f>SUM(F36,F41,F41,F46,F51,F56,F81,F61,F64,F67,F70,F75,F78,F86,F89)</f>
        <v>183370</v>
      </c>
      <c r="G33" s="29">
        <f t="shared" ref="G33:L33" si="16">SUM(G36,G41,G41,G46,G51,G56,G81,G61,G64,G67,G70,G75,G78,G86,G89)</f>
        <v>111370</v>
      </c>
      <c r="H33" s="29">
        <f t="shared" si="16"/>
        <v>72000</v>
      </c>
      <c r="I33" s="29">
        <f t="shared" si="16"/>
        <v>0</v>
      </c>
      <c r="J33" s="29">
        <f t="shared" si="16"/>
        <v>0</v>
      </c>
      <c r="K33" s="29">
        <f t="shared" si="16"/>
        <v>0</v>
      </c>
      <c r="L33" s="29">
        <f t="shared" si="16"/>
        <v>142000</v>
      </c>
      <c r="N33" t="str">
        <f t="shared" si="11"/>
        <v>OK.</v>
      </c>
    </row>
    <row r="34" spans="1:14">
      <c r="A34" s="28"/>
      <c r="B34" s="71" t="s">
        <v>4</v>
      </c>
      <c r="C34" s="72"/>
      <c r="D34" s="72"/>
      <c r="E34" s="73"/>
      <c r="F34" s="29">
        <f>SUM(F37,F62,F47,F52,F57,F82,F65,F68,F42,F71,F76,F79,F87,F90)</f>
        <v>6643347</v>
      </c>
      <c r="G34" s="29">
        <f t="shared" ref="G34:L34" si="17">SUM(G37,G62,G47,G52,G57,G82,G65,G68,G42,G71,G76,G79,G87,G90)</f>
        <v>1722949</v>
      </c>
      <c r="H34" s="29">
        <f t="shared" si="17"/>
        <v>1620523</v>
      </c>
      <c r="I34" s="29">
        <f t="shared" si="17"/>
        <v>10000</v>
      </c>
      <c r="J34" s="29">
        <f t="shared" si="17"/>
        <v>10000</v>
      </c>
      <c r="K34" s="29">
        <f t="shared" si="17"/>
        <v>10000</v>
      </c>
      <c r="L34" s="29">
        <f t="shared" si="17"/>
        <v>552430</v>
      </c>
      <c r="N34" t="str">
        <f t="shared" si="11"/>
        <v>OK.</v>
      </c>
    </row>
    <row r="35" spans="1:14" s="14" customFormat="1">
      <c r="A35" s="30">
        <v>1</v>
      </c>
      <c r="B35" s="11" t="s">
        <v>25</v>
      </c>
      <c r="C35" s="30" t="s">
        <v>23</v>
      </c>
      <c r="D35" s="31">
        <v>2003</v>
      </c>
      <c r="E35" s="31">
        <v>2012</v>
      </c>
      <c r="F35" s="32">
        <f>SUM(F36:F37)</f>
        <v>365620</v>
      </c>
      <c r="G35" s="32">
        <f t="shared" ref="G35:L35" si="18">SUM(G36:G37)</f>
        <v>50000</v>
      </c>
      <c r="H35" s="32">
        <f t="shared" si="18"/>
        <v>50000</v>
      </c>
      <c r="I35" s="32">
        <f t="shared" si="18"/>
        <v>0</v>
      </c>
      <c r="J35" s="32">
        <f t="shared" si="18"/>
        <v>0</v>
      </c>
      <c r="K35" s="32">
        <f t="shared" si="18"/>
        <v>0</v>
      </c>
      <c r="L35" s="32">
        <f t="shared" si="18"/>
        <v>0</v>
      </c>
      <c r="N35" t="str">
        <f t="shared" si="11"/>
        <v>OK.</v>
      </c>
    </row>
    <row r="36" spans="1:14">
      <c r="A36" s="28"/>
      <c r="B36" s="71" t="s">
        <v>3</v>
      </c>
      <c r="C36" s="72"/>
      <c r="D36" s="72"/>
      <c r="E36" s="73"/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N36" t="str">
        <f t="shared" si="11"/>
        <v>OK.</v>
      </c>
    </row>
    <row r="37" spans="1:14">
      <c r="A37" s="28"/>
      <c r="B37" s="71" t="s">
        <v>4</v>
      </c>
      <c r="C37" s="72"/>
      <c r="D37" s="72"/>
      <c r="E37" s="73"/>
      <c r="F37" s="29">
        <f>SUM(F38:F39)</f>
        <v>365620</v>
      </c>
      <c r="G37" s="29">
        <f>SUM(G38:G39)</f>
        <v>50000</v>
      </c>
      <c r="H37" s="29">
        <f t="shared" ref="H37:L37" si="19">SUM(H38:H39)</f>
        <v>50000</v>
      </c>
      <c r="I37" s="29">
        <f t="shared" si="19"/>
        <v>0</v>
      </c>
      <c r="J37" s="29">
        <f t="shared" si="19"/>
        <v>0</v>
      </c>
      <c r="K37" s="29">
        <f t="shared" si="19"/>
        <v>0</v>
      </c>
      <c r="L37" s="29">
        <f t="shared" si="19"/>
        <v>0</v>
      </c>
      <c r="N37" t="str">
        <f t="shared" si="11"/>
        <v>OK.</v>
      </c>
    </row>
    <row r="38" spans="1:14" s="64" customFormat="1" hidden="1">
      <c r="A38" s="58"/>
      <c r="B38" s="59" t="s">
        <v>66</v>
      </c>
      <c r="C38" s="60"/>
      <c r="D38" s="61"/>
      <c r="E38" s="62"/>
      <c r="F38" s="63">
        <v>365620</v>
      </c>
      <c r="G38" s="63">
        <v>100000</v>
      </c>
      <c r="H38" s="63">
        <v>0</v>
      </c>
      <c r="I38" s="63"/>
      <c r="J38" s="63"/>
      <c r="K38" s="63"/>
      <c r="L38" s="63">
        <v>0</v>
      </c>
      <c r="N38" t="str">
        <f t="shared" si="11"/>
        <v>OK.</v>
      </c>
    </row>
    <row r="39" spans="1:14" s="64" customFormat="1" hidden="1">
      <c r="A39" s="58"/>
      <c r="B39" s="59" t="s">
        <v>67</v>
      </c>
      <c r="C39" s="60"/>
      <c r="D39" s="61"/>
      <c r="E39" s="62"/>
      <c r="F39" s="63">
        <f>SUM(G39:L39)</f>
        <v>0</v>
      </c>
      <c r="G39" s="63">
        <v>-50000</v>
      </c>
      <c r="H39" s="63">
        <v>50000</v>
      </c>
      <c r="I39" s="63"/>
      <c r="J39" s="63"/>
      <c r="K39" s="63"/>
      <c r="L39" s="63">
        <v>0</v>
      </c>
      <c r="N39" t="str">
        <f t="shared" si="11"/>
        <v>OK.</v>
      </c>
    </row>
    <row r="40" spans="1:14" s="14" customFormat="1">
      <c r="A40" s="24">
        <v>2</v>
      </c>
      <c r="B40" s="11" t="s">
        <v>69</v>
      </c>
      <c r="C40" s="30" t="s">
        <v>23</v>
      </c>
      <c r="D40" s="31">
        <v>2010</v>
      </c>
      <c r="E40" s="31">
        <v>2011</v>
      </c>
      <c r="F40" s="32">
        <f>SUM(F41:F42)</f>
        <v>1341000</v>
      </c>
      <c r="G40" s="32">
        <f t="shared" ref="G40:L40" si="20">SUM(G41:G42)</f>
        <v>191342</v>
      </c>
      <c r="H40" s="32">
        <f t="shared" si="20"/>
        <v>0</v>
      </c>
      <c r="I40" s="32">
        <f t="shared" si="20"/>
        <v>0</v>
      </c>
      <c r="J40" s="32">
        <f t="shared" si="20"/>
        <v>0</v>
      </c>
      <c r="K40" s="32">
        <f t="shared" si="20"/>
        <v>0</v>
      </c>
      <c r="L40" s="32">
        <f t="shared" si="20"/>
        <v>0</v>
      </c>
      <c r="N40" t="str">
        <f t="shared" si="11"/>
        <v>OK.</v>
      </c>
    </row>
    <row r="41" spans="1:14">
      <c r="A41" s="28"/>
      <c r="B41" s="71" t="s">
        <v>3</v>
      </c>
      <c r="C41" s="72"/>
      <c r="D41" s="72"/>
      <c r="E41" s="73"/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N41" t="str">
        <f t="shared" si="11"/>
        <v>OK.</v>
      </c>
    </row>
    <row r="42" spans="1:14">
      <c r="A42" s="28"/>
      <c r="B42" s="71" t="s">
        <v>4</v>
      </c>
      <c r="C42" s="72"/>
      <c r="D42" s="72"/>
      <c r="E42" s="73"/>
      <c r="F42" s="29">
        <f>SUM(F43:F44)</f>
        <v>1341000</v>
      </c>
      <c r="G42" s="29">
        <f t="shared" ref="G42" si="21">SUM(G43:G44)</f>
        <v>191342</v>
      </c>
      <c r="H42" s="29">
        <f t="shared" ref="H42" si="22">SUM(H43:H44)</f>
        <v>0</v>
      </c>
      <c r="I42" s="29">
        <f t="shared" ref="I42" si="23">SUM(I43:I44)</f>
        <v>0</v>
      </c>
      <c r="J42" s="29">
        <f t="shared" ref="J42" si="24">SUM(J43:J44)</f>
        <v>0</v>
      </c>
      <c r="K42" s="29">
        <f t="shared" ref="K42" si="25">SUM(K43:K44)</f>
        <v>0</v>
      </c>
      <c r="L42" s="29">
        <f t="shared" ref="L42" si="26">SUM(L43:L44)</f>
        <v>0</v>
      </c>
      <c r="N42" t="str">
        <f t="shared" si="11"/>
        <v>OK.</v>
      </c>
    </row>
    <row r="43" spans="1:14" s="64" customFormat="1" hidden="1">
      <c r="A43" s="58"/>
      <c r="B43" s="59" t="s">
        <v>66</v>
      </c>
      <c r="C43" s="60"/>
      <c r="D43" s="61"/>
      <c r="E43" s="62"/>
      <c r="F43" s="63">
        <v>1341000</v>
      </c>
      <c r="G43" s="63">
        <v>0</v>
      </c>
      <c r="H43" s="63">
        <v>0</v>
      </c>
      <c r="I43" s="63"/>
      <c r="J43" s="63"/>
      <c r="K43" s="63"/>
      <c r="L43" s="63">
        <v>0</v>
      </c>
      <c r="N43" t="str">
        <f t="shared" si="11"/>
        <v>OK.</v>
      </c>
    </row>
    <row r="44" spans="1:14" s="64" customFormat="1" hidden="1">
      <c r="A44" s="58"/>
      <c r="B44" s="59" t="s">
        <v>67</v>
      </c>
      <c r="C44" s="60"/>
      <c r="D44" s="61"/>
      <c r="E44" s="62"/>
      <c r="F44" s="63"/>
      <c r="G44" s="63">
        <v>191342</v>
      </c>
      <c r="H44" s="63">
        <v>0</v>
      </c>
      <c r="I44" s="63"/>
      <c r="J44" s="63"/>
      <c r="K44" s="63"/>
      <c r="L44" s="63">
        <v>0</v>
      </c>
      <c r="N44"/>
    </row>
    <row r="45" spans="1:14" s="14" customFormat="1">
      <c r="A45" s="24">
        <v>3</v>
      </c>
      <c r="B45" s="11" t="s">
        <v>70</v>
      </c>
      <c r="C45" s="30" t="s">
        <v>23</v>
      </c>
      <c r="D45" s="31">
        <v>2010</v>
      </c>
      <c r="E45" s="31">
        <v>2011</v>
      </c>
      <c r="F45" s="32">
        <f>SUM(F46:F47)</f>
        <v>63440</v>
      </c>
      <c r="G45" s="32">
        <f t="shared" ref="G45:L45" si="27">SUM(G46:G47)</f>
        <v>63440</v>
      </c>
      <c r="H45" s="32">
        <f t="shared" si="27"/>
        <v>0</v>
      </c>
      <c r="I45" s="32">
        <f t="shared" si="27"/>
        <v>0</v>
      </c>
      <c r="J45" s="32">
        <f t="shared" si="27"/>
        <v>0</v>
      </c>
      <c r="K45" s="32">
        <f t="shared" si="27"/>
        <v>0</v>
      </c>
      <c r="L45" s="32">
        <f t="shared" si="27"/>
        <v>0</v>
      </c>
      <c r="N45" t="str">
        <f t="shared" si="11"/>
        <v>OK.</v>
      </c>
    </row>
    <row r="46" spans="1:14">
      <c r="A46" s="28"/>
      <c r="B46" s="71" t="s">
        <v>3</v>
      </c>
      <c r="C46" s="72"/>
      <c r="D46" s="72"/>
      <c r="E46" s="73"/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N46" t="str">
        <f t="shared" si="11"/>
        <v>OK.</v>
      </c>
    </row>
    <row r="47" spans="1:14">
      <c r="A47" s="28"/>
      <c r="B47" s="71" t="s">
        <v>4</v>
      </c>
      <c r="C47" s="72"/>
      <c r="D47" s="72"/>
      <c r="E47" s="73"/>
      <c r="F47" s="29">
        <f>SUM(F48:F49)</f>
        <v>63440</v>
      </c>
      <c r="G47" s="29">
        <f t="shared" ref="G47:L47" si="28">SUM(G48:G49)</f>
        <v>63440</v>
      </c>
      <c r="H47" s="29">
        <f t="shared" si="28"/>
        <v>0</v>
      </c>
      <c r="I47" s="29">
        <f t="shared" si="28"/>
        <v>0</v>
      </c>
      <c r="J47" s="29">
        <f t="shared" si="28"/>
        <v>0</v>
      </c>
      <c r="K47" s="29">
        <f t="shared" si="28"/>
        <v>0</v>
      </c>
      <c r="L47" s="29">
        <f t="shared" si="28"/>
        <v>0</v>
      </c>
      <c r="N47" t="str">
        <f t="shared" si="11"/>
        <v>OK.</v>
      </c>
    </row>
    <row r="48" spans="1:14" s="64" customFormat="1" hidden="1">
      <c r="A48" s="58"/>
      <c r="B48" s="59" t="s">
        <v>66</v>
      </c>
      <c r="C48" s="60"/>
      <c r="D48" s="61"/>
      <c r="E48" s="62"/>
      <c r="F48" s="63">
        <v>0</v>
      </c>
      <c r="G48" s="63">
        <v>0</v>
      </c>
      <c r="H48" s="63">
        <v>0</v>
      </c>
      <c r="I48" s="63"/>
      <c r="J48" s="63"/>
      <c r="K48" s="63"/>
      <c r="L48" s="63">
        <v>0</v>
      </c>
      <c r="N48" t="str">
        <f t="shared" si="11"/>
        <v>OK.</v>
      </c>
    </row>
    <row r="49" spans="1:14" s="64" customFormat="1" hidden="1">
      <c r="A49" s="58"/>
      <c r="B49" s="59" t="s">
        <v>67</v>
      </c>
      <c r="C49" s="60"/>
      <c r="D49" s="61"/>
      <c r="E49" s="62"/>
      <c r="F49" s="63">
        <v>63440</v>
      </c>
      <c r="G49" s="63">
        <v>63440</v>
      </c>
      <c r="H49" s="63">
        <v>0</v>
      </c>
      <c r="I49" s="63"/>
      <c r="J49" s="63"/>
      <c r="K49" s="63"/>
      <c r="L49" s="63">
        <v>0</v>
      </c>
      <c r="N49" t="str">
        <f t="shared" si="11"/>
        <v>OK.</v>
      </c>
    </row>
    <row r="50" spans="1:14" s="14" customFormat="1">
      <c r="A50" s="24">
        <v>4</v>
      </c>
      <c r="B50" s="11" t="s">
        <v>71</v>
      </c>
      <c r="C50" s="30" t="s">
        <v>23</v>
      </c>
      <c r="D50" s="31">
        <v>2010</v>
      </c>
      <c r="E50" s="31">
        <v>2011</v>
      </c>
      <c r="F50" s="32">
        <f>SUM(F51:F52)</f>
        <v>64660</v>
      </c>
      <c r="G50" s="32">
        <f t="shared" ref="G50:L50" si="29">SUM(G51:G52)</f>
        <v>64660</v>
      </c>
      <c r="H50" s="32">
        <f t="shared" si="29"/>
        <v>0</v>
      </c>
      <c r="I50" s="32">
        <f t="shared" si="29"/>
        <v>0</v>
      </c>
      <c r="J50" s="32">
        <f t="shared" si="29"/>
        <v>0</v>
      </c>
      <c r="K50" s="32">
        <f t="shared" si="29"/>
        <v>0</v>
      </c>
      <c r="L50" s="32">
        <f t="shared" si="29"/>
        <v>0</v>
      </c>
      <c r="N50" t="str">
        <f t="shared" si="11"/>
        <v>OK.</v>
      </c>
    </row>
    <row r="51" spans="1:14">
      <c r="A51" s="28"/>
      <c r="B51" s="71" t="s">
        <v>3</v>
      </c>
      <c r="C51" s="72"/>
      <c r="D51" s="72"/>
      <c r="E51" s="73"/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N51" t="str">
        <f t="shared" si="11"/>
        <v>OK.</v>
      </c>
    </row>
    <row r="52" spans="1:14">
      <c r="A52" s="28"/>
      <c r="B52" s="71" t="s">
        <v>4</v>
      </c>
      <c r="C52" s="72"/>
      <c r="D52" s="72"/>
      <c r="E52" s="73"/>
      <c r="F52" s="29">
        <f>SUM(F53:F54)</f>
        <v>64660</v>
      </c>
      <c r="G52" s="29">
        <f t="shared" ref="G52:L52" si="30">SUM(G53:G54)</f>
        <v>64660</v>
      </c>
      <c r="H52" s="29">
        <f t="shared" si="30"/>
        <v>0</v>
      </c>
      <c r="I52" s="29">
        <f t="shared" si="30"/>
        <v>0</v>
      </c>
      <c r="J52" s="29">
        <f t="shared" si="30"/>
        <v>0</v>
      </c>
      <c r="K52" s="29">
        <f t="shared" si="30"/>
        <v>0</v>
      </c>
      <c r="L52" s="29">
        <f t="shared" si="30"/>
        <v>0</v>
      </c>
      <c r="N52" t="str">
        <f t="shared" si="11"/>
        <v>OK.</v>
      </c>
    </row>
    <row r="53" spans="1:14" s="64" customFormat="1" hidden="1">
      <c r="A53" s="58"/>
      <c r="B53" s="59" t="s">
        <v>66</v>
      </c>
      <c r="C53" s="60"/>
      <c r="D53" s="61"/>
      <c r="E53" s="62"/>
      <c r="F53" s="63">
        <v>0</v>
      </c>
      <c r="G53" s="63">
        <v>0</v>
      </c>
      <c r="H53" s="63">
        <v>0</v>
      </c>
      <c r="I53" s="63"/>
      <c r="J53" s="63"/>
      <c r="K53" s="63"/>
      <c r="L53" s="63">
        <v>0</v>
      </c>
      <c r="N53" t="str">
        <f t="shared" si="11"/>
        <v>OK.</v>
      </c>
    </row>
    <row r="54" spans="1:14" s="64" customFormat="1" hidden="1">
      <c r="A54" s="58"/>
      <c r="B54" s="59" t="s">
        <v>67</v>
      </c>
      <c r="C54" s="60"/>
      <c r="D54" s="61"/>
      <c r="E54" s="62"/>
      <c r="F54" s="63">
        <v>64660</v>
      </c>
      <c r="G54" s="63">
        <v>64660</v>
      </c>
      <c r="H54" s="63">
        <v>0</v>
      </c>
      <c r="I54" s="63"/>
      <c r="J54" s="63"/>
      <c r="K54" s="63"/>
      <c r="L54" s="63">
        <v>0</v>
      </c>
      <c r="N54" t="str">
        <f t="shared" si="11"/>
        <v>OK.</v>
      </c>
    </row>
    <row r="55" spans="1:14" s="14" customFormat="1">
      <c r="A55" s="24">
        <v>5</v>
      </c>
      <c r="B55" s="11" t="s">
        <v>72</v>
      </c>
      <c r="C55" s="30" t="s">
        <v>23</v>
      </c>
      <c r="D55" s="31">
        <v>2010</v>
      </c>
      <c r="E55" s="31">
        <v>2011</v>
      </c>
      <c r="F55" s="32">
        <f>SUM(F56:F57)</f>
        <v>16970</v>
      </c>
      <c r="G55" s="32">
        <f t="shared" ref="G55:L55" si="31">SUM(G56:G57)</f>
        <v>16970</v>
      </c>
      <c r="H55" s="32">
        <f t="shared" si="31"/>
        <v>0</v>
      </c>
      <c r="I55" s="32">
        <f t="shared" si="31"/>
        <v>0</v>
      </c>
      <c r="J55" s="32">
        <f t="shared" si="31"/>
        <v>0</v>
      </c>
      <c r="K55" s="32">
        <f t="shared" si="31"/>
        <v>0</v>
      </c>
      <c r="L55" s="32">
        <f t="shared" si="31"/>
        <v>0</v>
      </c>
      <c r="N55" t="str">
        <f t="shared" si="11"/>
        <v>OK.</v>
      </c>
    </row>
    <row r="56" spans="1:14">
      <c r="A56" s="28"/>
      <c r="B56" s="71" t="s">
        <v>3</v>
      </c>
      <c r="C56" s="72"/>
      <c r="D56" s="72"/>
      <c r="E56" s="73"/>
      <c r="F56" s="29">
        <f>SUM(F58:F59)</f>
        <v>16970</v>
      </c>
      <c r="G56" s="29">
        <f t="shared" ref="G56:L56" si="32">SUM(G58:G59)</f>
        <v>16970</v>
      </c>
      <c r="H56" s="29">
        <f t="shared" si="32"/>
        <v>0</v>
      </c>
      <c r="I56" s="29">
        <f t="shared" si="32"/>
        <v>0</v>
      </c>
      <c r="J56" s="29">
        <f t="shared" si="32"/>
        <v>0</v>
      </c>
      <c r="K56" s="29">
        <f t="shared" si="32"/>
        <v>0</v>
      </c>
      <c r="L56" s="29">
        <f t="shared" si="32"/>
        <v>0</v>
      </c>
      <c r="N56" t="str">
        <f t="shared" si="11"/>
        <v>OK.</v>
      </c>
    </row>
    <row r="57" spans="1:14">
      <c r="A57" s="28"/>
      <c r="B57" s="71" t="s">
        <v>4</v>
      </c>
      <c r="C57" s="72"/>
      <c r="D57" s="72"/>
      <c r="E57" s="73"/>
      <c r="F57" s="29">
        <v>0</v>
      </c>
      <c r="G57" s="29">
        <v>0</v>
      </c>
      <c r="H57" s="29">
        <f t="shared" ref="H57:L57" si="33">SUM(H58:H59)</f>
        <v>0</v>
      </c>
      <c r="I57" s="29">
        <f t="shared" si="33"/>
        <v>0</v>
      </c>
      <c r="J57" s="29">
        <f t="shared" si="33"/>
        <v>0</v>
      </c>
      <c r="K57" s="29">
        <f t="shared" si="33"/>
        <v>0</v>
      </c>
      <c r="L57" s="29">
        <f t="shared" si="33"/>
        <v>0</v>
      </c>
      <c r="N57" t="str">
        <f t="shared" si="11"/>
        <v>OK.</v>
      </c>
    </row>
    <row r="58" spans="1:14" s="64" customFormat="1" hidden="1">
      <c r="A58" s="58"/>
      <c r="B58" s="59" t="s">
        <v>66</v>
      </c>
      <c r="C58" s="60"/>
      <c r="D58" s="61"/>
      <c r="E58" s="62"/>
      <c r="F58" s="63">
        <v>0</v>
      </c>
      <c r="G58" s="63">
        <v>0</v>
      </c>
      <c r="H58" s="63">
        <v>0</v>
      </c>
      <c r="I58" s="63"/>
      <c r="J58" s="63"/>
      <c r="K58" s="63"/>
      <c r="L58" s="63">
        <v>0</v>
      </c>
      <c r="N58" t="str">
        <f t="shared" si="11"/>
        <v>OK.</v>
      </c>
    </row>
    <row r="59" spans="1:14" s="64" customFormat="1" hidden="1">
      <c r="A59" s="58"/>
      <c r="B59" s="59" t="s">
        <v>67</v>
      </c>
      <c r="C59" s="60"/>
      <c r="D59" s="61"/>
      <c r="E59" s="62"/>
      <c r="F59" s="63">
        <v>16970</v>
      </c>
      <c r="G59" s="63">
        <v>16970</v>
      </c>
      <c r="H59" s="63">
        <v>0</v>
      </c>
      <c r="I59" s="63"/>
      <c r="J59" s="63"/>
      <c r="K59" s="63"/>
      <c r="L59" s="63">
        <v>0</v>
      </c>
      <c r="N59" t="str">
        <f t="shared" si="11"/>
        <v>OK.</v>
      </c>
    </row>
    <row r="60" spans="1:14" s="14" customFormat="1" ht="22.5">
      <c r="A60" s="24">
        <v>6</v>
      </c>
      <c r="B60" s="33" t="s">
        <v>26</v>
      </c>
      <c r="C60" s="24" t="s">
        <v>23</v>
      </c>
      <c r="D60" s="34">
        <v>2010</v>
      </c>
      <c r="E60" s="34">
        <v>2011</v>
      </c>
      <c r="F60" s="27">
        <f>SUM(F61:F62)</f>
        <v>50000</v>
      </c>
      <c r="G60" s="27">
        <f t="shared" ref="G60:L60" si="34">SUM(G61:G62)</f>
        <v>18600</v>
      </c>
      <c r="H60" s="27">
        <f t="shared" si="34"/>
        <v>0</v>
      </c>
      <c r="I60" s="27">
        <f t="shared" si="34"/>
        <v>0</v>
      </c>
      <c r="J60" s="27">
        <f t="shared" si="34"/>
        <v>0</v>
      </c>
      <c r="K60" s="27">
        <f t="shared" si="34"/>
        <v>0</v>
      </c>
      <c r="L60" s="27">
        <f t="shared" si="34"/>
        <v>0</v>
      </c>
      <c r="N60" t="str">
        <f t="shared" si="11"/>
        <v>OK.</v>
      </c>
    </row>
    <row r="61" spans="1:14">
      <c r="A61" s="28"/>
      <c r="B61" s="71" t="s">
        <v>3</v>
      </c>
      <c r="C61" s="72"/>
      <c r="D61" s="72"/>
      <c r="E61" s="73"/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N61" t="str">
        <f t="shared" si="11"/>
        <v>OK.</v>
      </c>
    </row>
    <row r="62" spans="1:14">
      <c r="A62" s="28"/>
      <c r="B62" s="71" t="s">
        <v>4</v>
      </c>
      <c r="C62" s="72"/>
      <c r="D62" s="72"/>
      <c r="E62" s="73"/>
      <c r="F62" s="29">
        <v>50000</v>
      </c>
      <c r="G62" s="29">
        <v>18600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N62" t="str">
        <f t="shared" si="11"/>
        <v>OK.</v>
      </c>
    </row>
    <row r="63" spans="1:14" s="14" customFormat="1">
      <c r="A63" s="35">
        <v>7</v>
      </c>
      <c r="B63" s="11" t="s">
        <v>27</v>
      </c>
      <c r="C63" s="36" t="s">
        <v>23</v>
      </c>
      <c r="D63" s="37">
        <v>2005</v>
      </c>
      <c r="E63" s="37">
        <v>2012</v>
      </c>
      <c r="F63" s="38">
        <f>SUM(F64:F65)</f>
        <v>568627</v>
      </c>
      <c r="G63" s="38">
        <f t="shared" ref="G63:L63" si="35">SUM(G64:G65)</f>
        <v>60000</v>
      </c>
      <c r="H63" s="38">
        <f t="shared" si="35"/>
        <v>410523</v>
      </c>
      <c r="I63" s="38">
        <f t="shared" si="35"/>
        <v>0</v>
      </c>
      <c r="J63" s="38">
        <f t="shared" si="35"/>
        <v>0</v>
      </c>
      <c r="K63" s="38">
        <f t="shared" si="35"/>
        <v>0</v>
      </c>
      <c r="L63" s="38">
        <f t="shared" si="35"/>
        <v>470523</v>
      </c>
      <c r="N63" t="str">
        <f t="shared" si="11"/>
        <v>OK.</v>
      </c>
    </row>
    <row r="64" spans="1:14">
      <c r="A64" s="28"/>
      <c r="B64" s="71" t="s">
        <v>3</v>
      </c>
      <c r="C64" s="72"/>
      <c r="D64" s="72"/>
      <c r="E64" s="73"/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N64" t="str">
        <f t="shared" si="11"/>
        <v>OK.</v>
      </c>
    </row>
    <row r="65" spans="1:14">
      <c r="A65" s="28"/>
      <c r="B65" s="71" t="s">
        <v>4</v>
      </c>
      <c r="C65" s="72"/>
      <c r="D65" s="72"/>
      <c r="E65" s="73"/>
      <c r="F65" s="29">
        <v>568627</v>
      </c>
      <c r="G65" s="29">
        <v>60000</v>
      </c>
      <c r="H65" s="29">
        <v>410523</v>
      </c>
      <c r="I65" s="29">
        <v>0</v>
      </c>
      <c r="J65" s="29">
        <v>0</v>
      </c>
      <c r="K65" s="29">
        <v>0</v>
      </c>
      <c r="L65" s="29">
        <v>470523</v>
      </c>
      <c r="N65" t="str">
        <f t="shared" si="11"/>
        <v>OK.</v>
      </c>
    </row>
    <row r="66" spans="1:14" s="14" customFormat="1" ht="33.75">
      <c r="A66" s="24">
        <v>8</v>
      </c>
      <c r="B66" s="39" t="s">
        <v>28</v>
      </c>
      <c r="C66" s="40" t="s">
        <v>23</v>
      </c>
      <c r="D66" s="31">
        <v>2010</v>
      </c>
      <c r="E66" s="31">
        <v>2011</v>
      </c>
      <c r="F66" s="32">
        <f>SUM(F67:F68)</f>
        <v>150000</v>
      </c>
      <c r="G66" s="32">
        <f t="shared" ref="G66:L66" si="36">SUM(G67:G68)</f>
        <v>81907</v>
      </c>
      <c r="H66" s="32">
        <f t="shared" si="36"/>
        <v>0</v>
      </c>
      <c r="I66" s="32">
        <f t="shared" si="36"/>
        <v>0</v>
      </c>
      <c r="J66" s="32">
        <f t="shared" si="36"/>
        <v>0</v>
      </c>
      <c r="K66" s="32">
        <f t="shared" si="36"/>
        <v>0</v>
      </c>
      <c r="L66" s="32">
        <f t="shared" si="36"/>
        <v>81907</v>
      </c>
      <c r="N66" t="str">
        <f t="shared" si="11"/>
        <v>OK.</v>
      </c>
    </row>
    <row r="67" spans="1:14">
      <c r="A67" s="28"/>
      <c r="B67" s="71" t="s">
        <v>3</v>
      </c>
      <c r="C67" s="72"/>
      <c r="D67" s="72"/>
      <c r="E67" s="73"/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N67" t="str">
        <f t="shared" si="11"/>
        <v>OK.</v>
      </c>
    </row>
    <row r="68" spans="1:14">
      <c r="A68" s="28"/>
      <c r="B68" s="71" t="s">
        <v>4</v>
      </c>
      <c r="C68" s="72"/>
      <c r="D68" s="72"/>
      <c r="E68" s="73"/>
      <c r="F68" s="29">
        <v>150000</v>
      </c>
      <c r="G68" s="29">
        <v>81907</v>
      </c>
      <c r="H68" s="29">
        <v>0</v>
      </c>
      <c r="I68" s="29">
        <v>0</v>
      </c>
      <c r="J68" s="29">
        <v>0</v>
      </c>
      <c r="K68" s="29">
        <v>0</v>
      </c>
      <c r="L68" s="29">
        <v>81907</v>
      </c>
      <c r="N68" t="str">
        <f t="shared" si="11"/>
        <v>OK.</v>
      </c>
    </row>
    <row r="69" spans="1:14" s="14" customFormat="1">
      <c r="A69" s="24">
        <v>9</v>
      </c>
      <c r="B69" s="11" t="s">
        <v>29</v>
      </c>
      <c r="C69" s="30" t="s">
        <v>23</v>
      </c>
      <c r="D69" s="31">
        <v>2009</v>
      </c>
      <c r="E69" s="31">
        <v>2012</v>
      </c>
      <c r="F69" s="32">
        <f>SUM(F70:F71)</f>
        <v>2660000</v>
      </c>
      <c r="G69" s="32">
        <f t="shared" ref="G69:L69" si="37">SUM(G70:G71)</f>
        <v>683000</v>
      </c>
      <c r="H69" s="32">
        <f t="shared" si="37"/>
        <v>1150000</v>
      </c>
      <c r="I69" s="32">
        <f t="shared" si="37"/>
        <v>0</v>
      </c>
      <c r="J69" s="32">
        <f t="shared" si="37"/>
        <v>0</v>
      </c>
      <c r="K69" s="32">
        <f t="shared" si="37"/>
        <v>0</v>
      </c>
      <c r="L69" s="32">
        <f t="shared" si="37"/>
        <v>0</v>
      </c>
      <c r="N69" t="str">
        <f t="shared" si="11"/>
        <v>OK.</v>
      </c>
    </row>
    <row r="70" spans="1:14">
      <c r="A70" s="28"/>
      <c r="B70" s="71" t="s">
        <v>3</v>
      </c>
      <c r="C70" s="72"/>
      <c r="D70" s="72"/>
      <c r="E70" s="73"/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N70" t="str">
        <f t="shared" si="11"/>
        <v>OK.</v>
      </c>
    </row>
    <row r="71" spans="1:14">
      <c r="A71" s="28"/>
      <c r="B71" s="71" t="s">
        <v>4</v>
      </c>
      <c r="C71" s="72"/>
      <c r="D71" s="72"/>
      <c r="E71" s="73"/>
      <c r="F71" s="29">
        <f>SUM(F72:F73)</f>
        <v>2660000</v>
      </c>
      <c r="G71" s="29">
        <f t="shared" ref="G71:L71" si="38">SUM(G72:G73)</f>
        <v>683000</v>
      </c>
      <c r="H71" s="29">
        <f t="shared" si="38"/>
        <v>1150000</v>
      </c>
      <c r="I71" s="29">
        <f t="shared" si="38"/>
        <v>0</v>
      </c>
      <c r="J71" s="29">
        <f t="shared" si="38"/>
        <v>0</v>
      </c>
      <c r="K71" s="29">
        <f t="shared" si="38"/>
        <v>0</v>
      </c>
      <c r="L71" s="29">
        <f t="shared" si="38"/>
        <v>0</v>
      </c>
      <c r="N71" t="str">
        <f t="shared" si="11"/>
        <v>OK.</v>
      </c>
    </row>
    <row r="72" spans="1:14" s="64" customFormat="1" hidden="1">
      <c r="A72" s="58"/>
      <c r="B72" s="59" t="s">
        <v>66</v>
      </c>
      <c r="C72" s="60"/>
      <c r="D72" s="61"/>
      <c r="E72" s="62"/>
      <c r="F72" s="63">
        <v>2660000</v>
      </c>
      <c r="G72" s="63">
        <v>590000</v>
      </c>
      <c r="H72" s="63">
        <v>800000</v>
      </c>
      <c r="I72" s="63"/>
      <c r="J72" s="63"/>
      <c r="K72" s="63"/>
      <c r="L72" s="63">
        <v>0</v>
      </c>
      <c r="N72" t="str">
        <f t="shared" si="11"/>
        <v>OK.</v>
      </c>
    </row>
    <row r="73" spans="1:14" s="64" customFormat="1" hidden="1">
      <c r="A73" s="58"/>
      <c r="B73" s="59" t="s">
        <v>67</v>
      </c>
      <c r="C73" s="60"/>
      <c r="D73" s="61"/>
      <c r="E73" s="62"/>
      <c r="F73" s="63"/>
      <c r="G73" s="63">
        <v>93000</v>
      </c>
      <c r="H73" s="63">
        <v>350000</v>
      </c>
      <c r="I73" s="63"/>
      <c r="J73" s="63"/>
      <c r="K73" s="63"/>
      <c r="L73" s="63">
        <v>0</v>
      </c>
      <c r="N73"/>
    </row>
    <row r="74" spans="1:14" s="14" customFormat="1">
      <c r="A74" s="24">
        <v>10</v>
      </c>
      <c r="B74" s="24" t="s">
        <v>30</v>
      </c>
      <c r="C74" s="35" t="s">
        <v>23</v>
      </c>
      <c r="D74" s="41">
        <v>2011</v>
      </c>
      <c r="E74" s="41">
        <v>2015</v>
      </c>
      <c r="F74" s="42">
        <f>SUM(F75:F76)</f>
        <v>50000</v>
      </c>
      <c r="G74" s="42">
        <f t="shared" ref="G74:L74" si="39">SUM(G75:G76)</f>
        <v>10000</v>
      </c>
      <c r="H74" s="42">
        <f t="shared" si="39"/>
        <v>10000</v>
      </c>
      <c r="I74" s="42">
        <f t="shared" si="39"/>
        <v>10000</v>
      </c>
      <c r="J74" s="42">
        <f t="shared" si="39"/>
        <v>10000</v>
      </c>
      <c r="K74" s="42">
        <f t="shared" si="39"/>
        <v>10000</v>
      </c>
      <c r="L74" s="42">
        <f t="shared" si="39"/>
        <v>0</v>
      </c>
      <c r="N74" t="str">
        <f t="shared" si="11"/>
        <v>OK.</v>
      </c>
    </row>
    <row r="75" spans="1:14">
      <c r="A75" s="28"/>
      <c r="B75" s="71" t="s">
        <v>3</v>
      </c>
      <c r="C75" s="72"/>
      <c r="D75" s="72"/>
      <c r="E75" s="73"/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N75" t="str">
        <f t="shared" si="11"/>
        <v>OK.</v>
      </c>
    </row>
    <row r="76" spans="1:14">
      <c r="A76" s="28"/>
      <c r="B76" s="71" t="s">
        <v>4</v>
      </c>
      <c r="C76" s="72"/>
      <c r="D76" s="72"/>
      <c r="E76" s="73"/>
      <c r="F76" s="29">
        <v>50000</v>
      </c>
      <c r="G76" s="29">
        <v>10000</v>
      </c>
      <c r="H76" s="29">
        <v>10000</v>
      </c>
      <c r="I76" s="29">
        <v>10000</v>
      </c>
      <c r="J76" s="29">
        <v>10000</v>
      </c>
      <c r="K76" s="29">
        <v>10000</v>
      </c>
      <c r="L76" s="29">
        <v>0</v>
      </c>
      <c r="N76" t="str">
        <f t="shared" si="11"/>
        <v>OK.</v>
      </c>
    </row>
    <row r="77" spans="1:14" s="14" customFormat="1">
      <c r="A77" s="24">
        <v>11</v>
      </c>
      <c r="B77" s="24" t="s">
        <v>38</v>
      </c>
      <c r="C77" s="35" t="s">
        <v>23</v>
      </c>
      <c r="D77" s="41">
        <v>2010</v>
      </c>
      <c r="E77" s="41">
        <v>2012</v>
      </c>
      <c r="F77" s="42">
        <v>10000</v>
      </c>
      <c r="G77" s="42">
        <v>10000</v>
      </c>
      <c r="H77" s="27">
        <v>0</v>
      </c>
      <c r="I77" s="27">
        <v>0</v>
      </c>
      <c r="J77" s="27">
        <v>0</v>
      </c>
      <c r="K77" s="27">
        <v>0</v>
      </c>
      <c r="L77" s="27">
        <v>10000</v>
      </c>
      <c r="N77" t="str">
        <f t="shared" si="11"/>
        <v>OK.</v>
      </c>
    </row>
    <row r="78" spans="1:14">
      <c r="A78" s="28"/>
      <c r="B78" s="71" t="s">
        <v>3</v>
      </c>
      <c r="C78" s="72"/>
      <c r="D78" s="72"/>
      <c r="E78" s="73"/>
      <c r="F78" s="29">
        <f>F77</f>
        <v>10000</v>
      </c>
      <c r="G78" s="29">
        <f t="shared" ref="G78:L78" si="40">G77</f>
        <v>10000</v>
      </c>
      <c r="H78" s="29">
        <f t="shared" si="40"/>
        <v>0</v>
      </c>
      <c r="I78" s="29">
        <f t="shared" si="40"/>
        <v>0</v>
      </c>
      <c r="J78" s="29">
        <f t="shared" si="40"/>
        <v>0</v>
      </c>
      <c r="K78" s="29">
        <f t="shared" si="40"/>
        <v>0</v>
      </c>
      <c r="L78" s="29">
        <f t="shared" si="40"/>
        <v>10000</v>
      </c>
      <c r="N78" t="str">
        <f t="shared" si="11"/>
        <v>OK.</v>
      </c>
    </row>
    <row r="79" spans="1:14">
      <c r="A79" s="28"/>
      <c r="B79" s="71" t="s">
        <v>4</v>
      </c>
      <c r="C79" s="72"/>
      <c r="D79" s="72"/>
      <c r="E79" s="73"/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N79" t="str">
        <f t="shared" si="11"/>
        <v>OK.</v>
      </c>
    </row>
    <row r="80" spans="1:14" s="14" customFormat="1">
      <c r="A80" s="24">
        <v>12</v>
      </c>
      <c r="B80" s="11" t="s">
        <v>73</v>
      </c>
      <c r="C80" s="30" t="s">
        <v>23</v>
      </c>
      <c r="D80" s="31">
        <v>2010</v>
      </c>
      <c r="E80" s="31">
        <v>2011</v>
      </c>
      <c r="F80" s="32">
        <f>SUM(F81:F82)</f>
        <v>24400</v>
      </c>
      <c r="G80" s="32">
        <f t="shared" ref="G80:L80" si="41">SUM(G81:G82)</f>
        <v>24400</v>
      </c>
      <c r="H80" s="32">
        <f t="shared" si="41"/>
        <v>0</v>
      </c>
      <c r="I80" s="32">
        <f t="shared" si="41"/>
        <v>0</v>
      </c>
      <c r="J80" s="32">
        <f t="shared" si="41"/>
        <v>0</v>
      </c>
      <c r="K80" s="32">
        <f t="shared" si="41"/>
        <v>0</v>
      </c>
      <c r="L80" s="32">
        <f t="shared" si="41"/>
        <v>0</v>
      </c>
      <c r="N80" t="str">
        <f t="shared" si="11"/>
        <v>OK.</v>
      </c>
    </row>
    <row r="81" spans="1:14">
      <c r="A81" s="28"/>
      <c r="B81" s="71" t="s">
        <v>3</v>
      </c>
      <c r="C81" s="72"/>
      <c r="D81" s="72"/>
      <c r="E81" s="73"/>
      <c r="F81" s="29">
        <f>SUM(F83:F84)</f>
        <v>24400</v>
      </c>
      <c r="G81" s="29">
        <f t="shared" ref="G81:L81" si="42">SUM(G83:G84)</f>
        <v>24400</v>
      </c>
      <c r="H81" s="29">
        <f t="shared" si="42"/>
        <v>0</v>
      </c>
      <c r="I81" s="29">
        <f t="shared" si="42"/>
        <v>0</v>
      </c>
      <c r="J81" s="29">
        <f t="shared" si="42"/>
        <v>0</v>
      </c>
      <c r="K81" s="29">
        <f t="shared" si="42"/>
        <v>0</v>
      </c>
      <c r="L81" s="29">
        <f t="shared" si="42"/>
        <v>0</v>
      </c>
      <c r="N81" t="str">
        <f t="shared" si="11"/>
        <v>OK.</v>
      </c>
    </row>
    <row r="82" spans="1:14">
      <c r="A82" s="28"/>
      <c r="B82" s="71" t="s">
        <v>4</v>
      </c>
      <c r="C82" s="72"/>
      <c r="D82" s="72"/>
      <c r="E82" s="73"/>
      <c r="F82" s="29">
        <v>0</v>
      </c>
      <c r="G82" s="29">
        <v>0</v>
      </c>
      <c r="H82" s="29">
        <f t="shared" ref="H82:L82" si="43">SUM(H83:H84)</f>
        <v>0</v>
      </c>
      <c r="I82" s="29">
        <f t="shared" si="43"/>
        <v>0</v>
      </c>
      <c r="J82" s="29">
        <f t="shared" si="43"/>
        <v>0</v>
      </c>
      <c r="K82" s="29">
        <f t="shared" si="43"/>
        <v>0</v>
      </c>
      <c r="L82" s="29">
        <f t="shared" si="43"/>
        <v>0</v>
      </c>
      <c r="N82" t="str">
        <f t="shared" si="11"/>
        <v>OK.</v>
      </c>
    </row>
    <row r="83" spans="1:14" s="64" customFormat="1" hidden="1">
      <c r="A83" s="58"/>
      <c r="B83" s="59" t="s">
        <v>66</v>
      </c>
      <c r="C83" s="60"/>
      <c r="D83" s="61"/>
      <c r="E83" s="62"/>
      <c r="F83" s="63">
        <v>0</v>
      </c>
      <c r="G83" s="63">
        <v>0</v>
      </c>
      <c r="H83" s="63">
        <v>0</v>
      </c>
      <c r="I83" s="63"/>
      <c r="J83" s="63"/>
      <c r="K83" s="63"/>
      <c r="L83" s="63">
        <v>0</v>
      </c>
      <c r="N83" t="str">
        <f t="shared" si="11"/>
        <v>OK.</v>
      </c>
    </row>
    <row r="84" spans="1:14" s="64" customFormat="1" hidden="1">
      <c r="A84" s="58"/>
      <c r="B84" s="59" t="s">
        <v>67</v>
      </c>
      <c r="C84" s="60"/>
      <c r="D84" s="61"/>
      <c r="E84" s="62"/>
      <c r="F84" s="63">
        <v>24400</v>
      </c>
      <c r="G84" s="63">
        <v>24400</v>
      </c>
      <c r="H84" s="63">
        <v>0</v>
      </c>
      <c r="I84" s="63"/>
      <c r="J84" s="63"/>
      <c r="K84" s="63"/>
      <c r="L84" s="63">
        <v>0</v>
      </c>
      <c r="N84" t="str">
        <f t="shared" ref="N84:N147" si="44">IF(F84&gt;=SUM(G84:K84),"OK.","Błąd")</f>
        <v>OK.</v>
      </c>
    </row>
    <row r="85" spans="1:14" s="14" customFormat="1">
      <c r="A85" s="24">
        <v>13</v>
      </c>
      <c r="B85" s="24" t="s">
        <v>31</v>
      </c>
      <c r="C85" s="35" t="s">
        <v>32</v>
      </c>
      <c r="D85" s="41">
        <v>2011</v>
      </c>
      <c r="E85" s="41">
        <v>2012</v>
      </c>
      <c r="F85" s="42">
        <v>132000</v>
      </c>
      <c r="G85" s="42">
        <v>60000</v>
      </c>
      <c r="H85" s="27">
        <v>72000</v>
      </c>
      <c r="I85" s="27"/>
      <c r="J85" s="27"/>
      <c r="K85" s="27"/>
      <c r="L85" s="27">
        <v>132000</v>
      </c>
      <c r="N85" t="str">
        <f t="shared" si="44"/>
        <v>OK.</v>
      </c>
    </row>
    <row r="86" spans="1:14">
      <c r="A86" s="28"/>
      <c r="B86" s="71" t="s">
        <v>3</v>
      </c>
      <c r="C86" s="72"/>
      <c r="D86" s="72"/>
      <c r="E86" s="73"/>
      <c r="F86" s="29">
        <f>F85</f>
        <v>132000</v>
      </c>
      <c r="G86" s="29">
        <f t="shared" ref="G86:L86" si="45">G85</f>
        <v>60000</v>
      </c>
      <c r="H86" s="29">
        <f t="shared" si="45"/>
        <v>72000</v>
      </c>
      <c r="I86" s="29">
        <f t="shared" si="45"/>
        <v>0</v>
      </c>
      <c r="J86" s="29">
        <f t="shared" si="45"/>
        <v>0</v>
      </c>
      <c r="K86" s="29">
        <f t="shared" si="45"/>
        <v>0</v>
      </c>
      <c r="L86" s="29">
        <f t="shared" si="45"/>
        <v>132000</v>
      </c>
      <c r="N86" t="str">
        <f t="shared" si="44"/>
        <v>OK.</v>
      </c>
    </row>
    <row r="87" spans="1:14">
      <c r="A87" s="28"/>
      <c r="B87" s="71" t="s">
        <v>4</v>
      </c>
      <c r="C87" s="72"/>
      <c r="D87" s="72"/>
      <c r="E87" s="73"/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N87" t="str">
        <f t="shared" si="44"/>
        <v>OK.</v>
      </c>
    </row>
    <row r="88" spans="1:14" s="14" customFormat="1" ht="22.5">
      <c r="A88" s="24">
        <v>14</v>
      </c>
      <c r="B88" s="65" t="s">
        <v>68</v>
      </c>
      <c r="C88" s="30" t="s">
        <v>23</v>
      </c>
      <c r="D88" s="31">
        <v>2010</v>
      </c>
      <c r="E88" s="31">
        <v>2011</v>
      </c>
      <c r="F88" s="32">
        <f>SUM(F89:F90)</f>
        <v>1330000</v>
      </c>
      <c r="G88" s="32">
        <f t="shared" ref="G88:L88" si="46">SUM(G89:G90)</f>
        <v>500000</v>
      </c>
      <c r="H88" s="32">
        <f t="shared" si="46"/>
        <v>0</v>
      </c>
      <c r="I88" s="32">
        <f t="shared" si="46"/>
        <v>0</v>
      </c>
      <c r="J88" s="32">
        <f t="shared" si="46"/>
        <v>0</v>
      </c>
      <c r="K88" s="32">
        <f t="shared" si="46"/>
        <v>0</v>
      </c>
      <c r="L88" s="32">
        <f t="shared" si="46"/>
        <v>0</v>
      </c>
      <c r="N88" t="str">
        <f t="shared" si="44"/>
        <v>OK.</v>
      </c>
    </row>
    <row r="89" spans="1:14">
      <c r="A89" s="28"/>
      <c r="B89" s="71" t="s">
        <v>3</v>
      </c>
      <c r="C89" s="72"/>
      <c r="D89" s="72"/>
      <c r="E89" s="73"/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N89" t="str">
        <f t="shared" si="44"/>
        <v>OK.</v>
      </c>
    </row>
    <row r="90" spans="1:14">
      <c r="A90" s="28"/>
      <c r="B90" s="71" t="s">
        <v>4</v>
      </c>
      <c r="C90" s="72"/>
      <c r="D90" s="72"/>
      <c r="E90" s="73"/>
      <c r="F90" s="29">
        <f>SUM(F91:F92)</f>
        <v>1330000</v>
      </c>
      <c r="G90" s="29">
        <f t="shared" ref="G90" si="47">SUM(G91:G92)</f>
        <v>500000</v>
      </c>
      <c r="H90" s="29">
        <f t="shared" ref="H90" si="48">SUM(H91:H92)</f>
        <v>0</v>
      </c>
      <c r="I90" s="29">
        <f t="shared" ref="I90" si="49">SUM(I91:I92)</f>
        <v>0</v>
      </c>
      <c r="J90" s="29">
        <f t="shared" ref="J90" si="50">SUM(J91:J92)</f>
        <v>0</v>
      </c>
      <c r="K90" s="29">
        <f t="shared" ref="K90" si="51">SUM(K91:K92)</f>
        <v>0</v>
      </c>
      <c r="L90" s="29">
        <f t="shared" ref="L90" si="52">SUM(L91:L92)</f>
        <v>0</v>
      </c>
      <c r="N90" t="str">
        <f t="shared" si="44"/>
        <v>OK.</v>
      </c>
    </row>
    <row r="91" spans="1:14" s="64" customFormat="1" hidden="1">
      <c r="A91" s="58"/>
      <c r="B91" s="59" t="s">
        <v>66</v>
      </c>
      <c r="C91" s="60"/>
      <c r="D91" s="61"/>
      <c r="E91" s="62"/>
      <c r="F91" s="63">
        <v>0</v>
      </c>
      <c r="G91" s="63">
        <v>0</v>
      </c>
      <c r="H91" s="63">
        <v>0</v>
      </c>
      <c r="I91" s="63"/>
      <c r="J91" s="63"/>
      <c r="K91" s="63"/>
      <c r="L91" s="63"/>
      <c r="N91" t="str">
        <f t="shared" si="44"/>
        <v>OK.</v>
      </c>
    </row>
    <row r="92" spans="1:14" s="64" customFormat="1" hidden="1">
      <c r="A92" s="58"/>
      <c r="B92" s="59" t="s">
        <v>67</v>
      </c>
      <c r="C92" s="60"/>
      <c r="D92" s="61"/>
      <c r="E92" s="62"/>
      <c r="F92" s="63">
        <v>1330000</v>
      </c>
      <c r="G92" s="63">
        <v>500000</v>
      </c>
      <c r="H92" s="63">
        <v>0</v>
      </c>
      <c r="I92" s="63"/>
      <c r="J92" s="63"/>
      <c r="K92" s="63"/>
      <c r="L92" s="63"/>
      <c r="N92" t="str">
        <f t="shared" si="44"/>
        <v>OK.</v>
      </c>
    </row>
    <row r="93" spans="1:14">
      <c r="A93" s="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3"/>
      <c r="N93" t="str">
        <f t="shared" si="44"/>
        <v>OK.</v>
      </c>
    </row>
    <row r="94" spans="1:14" s="10" customFormat="1" ht="25.5" customHeight="1">
      <c r="A94" s="24"/>
      <c r="B94" s="74" t="s">
        <v>19</v>
      </c>
      <c r="C94" s="75"/>
      <c r="D94" s="75"/>
      <c r="E94" s="76"/>
      <c r="F94" s="43">
        <f>SUM(F95:F96)</f>
        <v>3035883.22</v>
      </c>
      <c r="G94" s="43">
        <f t="shared" ref="G94:L94" si="53">SUM(G95:G96)</f>
        <v>651722.84</v>
      </c>
      <c r="H94" s="43">
        <f t="shared" si="53"/>
        <v>578180.57999999996</v>
      </c>
      <c r="I94" s="43">
        <f t="shared" si="53"/>
        <v>447149</v>
      </c>
      <c r="J94" s="43">
        <f t="shared" si="53"/>
        <v>266080</v>
      </c>
      <c r="K94" s="43">
        <f t="shared" si="53"/>
        <v>0</v>
      </c>
      <c r="L94" s="43">
        <f t="shared" si="53"/>
        <v>1595331</v>
      </c>
      <c r="N94" t="str">
        <f t="shared" si="44"/>
        <v>OK.</v>
      </c>
    </row>
    <row r="95" spans="1:14" s="10" customFormat="1">
      <c r="A95" s="28"/>
      <c r="B95" s="71" t="s">
        <v>3</v>
      </c>
      <c r="C95" s="72"/>
      <c r="D95" s="72"/>
      <c r="E95" s="73"/>
      <c r="F95" s="13">
        <f>SUM(F98,F101,F104,F107,F110,F113,F116,F119,F122,F125,F128,F131,F134,F137,F140,F143,F146,F149,F152,F155,F158,F161,F164,F167,F170,F173,F176,F179,F184,F189,F194)</f>
        <v>3035883.22</v>
      </c>
      <c r="G95" s="13">
        <f t="shared" ref="G95:L95" si="54">SUM(G98,G101,G104,G107,G110,G113,G116,G119,G122,G125,G128,G131,G134,G137,G140,G143,G146,G149,G152,G155,G158,G161,G164,G167,G170,G173,G176,G179,G184,G189,G194)</f>
        <v>651722.84</v>
      </c>
      <c r="H95" s="13">
        <f t="shared" si="54"/>
        <v>578180.57999999996</v>
      </c>
      <c r="I95" s="13">
        <f t="shared" si="54"/>
        <v>447149</v>
      </c>
      <c r="J95" s="13">
        <f t="shared" si="54"/>
        <v>266080</v>
      </c>
      <c r="K95" s="13">
        <f t="shared" si="54"/>
        <v>0</v>
      </c>
      <c r="L95" s="13">
        <f t="shared" si="54"/>
        <v>1595331</v>
      </c>
      <c r="N95" t="str">
        <f t="shared" si="44"/>
        <v>OK.</v>
      </c>
    </row>
    <row r="96" spans="1:14" s="10" customFormat="1">
      <c r="A96" s="28"/>
      <c r="B96" s="71" t="s">
        <v>4</v>
      </c>
      <c r="C96" s="72"/>
      <c r="D96" s="72"/>
      <c r="E96" s="73"/>
      <c r="F96" s="13">
        <f>SUM(F99,F102,F105,F108,F111,F114,F117,F120,F123,F126,F129,F132,F135,F138,F141,F144,F147,F150,F153,F156,F159,F162,F165,F168,F171,F174,F177,F180,F185,F190,F195)</f>
        <v>0</v>
      </c>
      <c r="G96" s="13">
        <f t="shared" ref="G96:L96" si="55">SUM(G99,G102,G105,G108,G111,G114,G117,G120,G123,G126,G129,G132,G135,G138,G141,G144,G147,G150,G153,G156,G159,G162,G165,G168,G171,G174,G177,G180,G185,G190,G195)</f>
        <v>0</v>
      </c>
      <c r="H96" s="13">
        <f t="shared" si="55"/>
        <v>0</v>
      </c>
      <c r="I96" s="13">
        <f t="shared" si="55"/>
        <v>0</v>
      </c>
      <c r="J96" s="13">
        <f t="shared" si="55"/>
        <v>0</v>
      </c>
      <c r="K96" s="13">
        <f t="shared" si="55"/>
        <v>0</v>
      </c>
      <c r="L96" s="13">
        <f t="shared" si="55"/>
        <v>0</v>
      </c>
      <c r="N96" t="str">
        <f t="shared" si="44"/>
        <v>OK.</v>
      </c>
    </row>
    <row r="97" spans="1:14" s="11" customFormat="1">
      <c r="A97" s="24">
        <v>1</v>
      </c>
      <c r="B97" s="24" t="s">
        <v>33</v>
      </c>
      <c r="C97" s="30" t="s">
        <v>23</v>
      </c>
      <c r="D97" s="30">
        <v>2010</v>
      </c>
      <c r="E97" s="24">
        <v>2012</v>
      </c>
      <c r="F97" s="43">
        <f t="shared" ref="F97:L97" si="56">SUM(F98:F98)</f>
        <v>60000</v>
      </c>
      <c r="G97" s="43">
        <f t="shared" si="56"/>
        <v>30000</v>
      </c>
      <c r="H97" s="43">
        <f t="shared" si="56"/>
        <v>30000</v>
      </c>
      <c r="I97" s="43">
        <f t="shared" si="56"/>
        <v>0</v>
      </c>
      <c r="J97" s="43">
        <f t="shared" si="56"/>
        <v>0</v>
      </c>
      <c r="K97" s="43">
        <f t="shared" si="56"/>
        <v>0</v>
      </c>
      <c r="L97" s="43">
        <f t="shared" si="56"/>
        <v>30000</v>
      </c>
      <c r="N97" t="str">
        <f t="shared" si="44"/>
        <v>OK.</v>
      </c>
    </row>
    <row r="98" spans="1:14" s="10" customFormat="1">
      <c r="A98" s="28"/>
      <c r="B98" s="71" t="s">
        <v>3</v>
      </c>
      <c r="C98" s="72"/>
      <c r="D98" s="72"/>
      <c r="E98" s="73"/>
      <c r="F98" s="13">
        <v>60000</v>
      </c>
      <c r="G98" s="13">
        <v>30000</v>
      </c>
      <c r="H98" s="13">
        <v>30000</v>
      </c>
      <c r="I98" s="13">
        <v>0</v>
      </c>
      <c r="J98" s="13">
        <v>0</v>
      </c>
      <c r="K98" s="13">
        <v>0</v>
      </c>
      <c r="L98" s="13">
        <v>30000</v>
      </c>
      <c r="N98" t="str">
        <f t="shared" si="44"/>
        <v>OK.</v>
      </c>
    </row>
    <row r="99" spans="1:14" s="10" customFormat="1">
      <c r="A99" s="28"/>
      <c r="B99" s="71" t="s">
        <v>4</v>
      </c>
      <c r="C99" s="72"/>
      <c r="D99" s="72"/>
      <c r="E99" s="73"/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N99" t="str">
        <f t="shared" si="44"/>
        <v>OK.</v>
      </c>
    </row>
    <row r="100" spans="1:14" s="11" customFormat="1">
      <c r="A100" s="24">
        <v>2</v>
      </c>
      <c r="B100" s="24" t="s">
        <v>35</v>
      </c>
      <c r="C100" s="30" t="s">
        <v>36</v>
      </c>
      <c r="D100" s="30">
        <v>2010</v>
      </c>
      <c r="E100" s="24">
        <v>2012</v>
      </c>
      <c r="F100" s="43">
        <f>SUM(F101:F102)</f>
        <v>45000</v>
      </c>
      <c r="G100" s="43">
        <f t="shared" ref="G100:L100" si="57">SUM(G101:G102)</f>
        <v>30000</v>
      </c>
      <c r="H100" s="43">
        <f t="shared" si="57"/>
        <v>15000</v>
      </c>
      <c r="I100" s="43">
        <f t="shared" si="57"/>
        <v>0</v>
      </c>
      <c r="J100" s="43">
        <f t="shared" si="57"/>
        <v>0</v>
      </c>
      <c r="K100" s="43">
        <f t="shared" si="57"/>
        <v>0</v>
      </c>
      <c r="L100" s="43">
        <f t="shared" si="57"/>
        <v>30000</v>
      </c>
      <c r="N100" t="str">
        <f t="shared" si="44"/>
        <v>OK.</v>
      </c>
    </row>
    <row r="101" spans="1:14" s="10" customFormat="1">
      <c r="A101" s="28"/>
      <c r="B101" s="71" t="s">
        <v>3</v>
      </c>
      <c r="C101" s="72"/>
      <c r="D101" s="72"/>
      <c r="E101" s="73"/>
      <c r="F101" s="13">
        <v>45000</v>
      </c>
      <c r="G101" s="13">
        <v>30000</v>
      </c>
      <c r="H101" s="13">
        <v>15000</v>
      </c>
      <c r="I101" s="13"/>
      <c r="J101" s="13"/>
      <c r="K101" s="13"/>
      <c r="L101" s="13">
        <v>30000</v>
      </c>
      <c r="N101" t="str">
        <f t="shared" si="44"/>
        <v>OK.</v>
      </c>
    </row>
    <row r="102" spans="1:14" s="10" customFormat="1">
      <c r="A102" s="28"/>
      <c r="B102" s="71" t="s">
        <v>4</v>
      </c>
      <c r="C102" s="72"/>
      <c r="D102" s="72"/>
      <c r="E102" s="73"/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N102" t="str">
        <f t="shared" si="44"/>
        <v>OK.</v>
      </c>
    </row>
    <row r="103" spans="1:14" s="11" customFormat="1">
      <c r="A103" s="24">
        <v>3</v>
      </c>
      <c r="B103" s="24" t="s">
        <v>37</v>
      </c>
      <c r="C103" s="30" t="s">
        <v>36</v>
      </c>
      <c r="D103" s="30">
        <v>2010</v>
      </c>
      <c r="E103" s="24">
        <v>2012</v>
      </c>
      <c r="F103" s="43">
        <f t="shared" ref="F103:L103" si="58">SUM(F104:F105)</f>
        <v>2780</v>
      </c>
      <c r="G103" s="43">
        <f t="shared" si="58"/>
        <v>2000</v>
      </c>
      <c r="H103" s="43">
        <f t="shared" si="58"/>
        <v>780</v>
      </c>
      <c r="I103" s="43">
        <f t="shared" si="58"/>
        <v>0</v>
      </c>
      <c r="J103" s="43">
        <f t="shared" si="58"/>
        <v>0</v>
      </c>
      <c r="K103" s="43">
        <f t="shared" si="58"/>
        <v>0</v>
      </c>
      <c r="L103" s="43">
        <f t="shared" si="58"/>
        <v>850</v>
      </c>
      <c r="N103" t="str">
        <f t="shared" si="44"/>
        <v>OK.</v>
      </c>
    </row>
    <row r="104" spans="1:14" s="10" customFormat="1">
      <c r="A104" s="28"/>
      <c r="B104" s="71" t="s">
        <v>3</v>
      </c>
      <c r="C104" s="72"/>
      <c r="D104" s="72"/>
      <c r="E104" s="73"/>
      <c r="F104" s="13">
        <v>2780</v>
      </c>
      <c r="G104" s="13">
        <v>2000</v>
      </c>
      <c r="H104" s="13">
        <v>780</v>
      </c>
      <c r="I104" s="13"/>
      <c r="J104" s="13"/>
      <c r="K104" s="13"/>
      <c r="L104" s="13">
        <v>850</v>
      </c>
      <c r="N104" t="str">
        <f t="shared" si="44"/>
        <v>OK.</v>
      </c>
    </row>
    <row r="105" spans="1:14" s="10" customFormat="1">
      <c r="A105" s="28"/>
      <c r="B105" s="71" t="s">
        <v>4</v>
      </c>
      <c r="C105" s="72"/>
      <c r="D105" s="72"/>
      <c r="E105" s="73"/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N105" t="str">
        <f t="shared" si="44"/>
        <v>OK.</v>
      </c>
    </row>
    <row r="106" spans="1:14" s="11" customFormat="1">
      <c r="A106" s="24">
        <v>4</v>
      </c>
      <c r="B106" s="24" t="s">
        <v>37</v>
      </c>
      <c r="C106" s="30" t="s">
        <v>23</v>
      </c>
      <c r="D106" s="30">
        <v>2010</v>
      </c>
      <c r="E106" s="24">
        <v>2012</v>
      </c>
      <c r="F106" s="43">
        <f t="shared" ref="F106:L106" si="59">SUM(F107:F108)</f>
        <v>7200</v>
      </c>
      <c r="G106" s="43">
        <f t="shared" si="59"/>
        <v>3600</v>
      </c>
      <c r="H106" s="43">
        <f t="shared" si="59"/>
        <v>3300</v>
      </c>
      <c r="I106" s="43">
        <f t="shared" si="59"/>
        <v>0</v>
      </c>
      <c r="J106" s="43">
        <f t="shared" si="59"/>
        <v>0</v>
      </c>
      <c r="K106" s="43">
        <f t="shared" si="59"/>
        <v>0</v>
      </c>
      <c r="L106" s="43">
        <f t="shared" si="59"/>
        <v>3600</v>
      </c>
      <c r="N106" t="str">
        <f t="shared" si="44"/>
        <v>OK.</v>
      </c>
    </row>
    <row r="107" spans="1:14" s="10" customFormat="1">
      <c r="A107" s="28"/>
      <c r="B107" s="71" t="s">
        <v>3</v>
      </c>
      <c r="C107" s="72"/>
      <c r="D107" s="72"/>
      <c r="E107" s="73"/>
      <c r="F107" s="13">
        <v>7200</v>
      </c>
      <c r="G107" s="13">
        <v>3600</v>
      </c>
      <c r="H107" s="13">
        <v>3300</v>
      </c>
      <c r="I107" s="13"/>
      <c r="J107" s="13"/>
      <c r="K107" s="13"/>
      <c r="L107" s="13">
        <v>3600</v>
      </c>
      <c r="N107" t="str">
        <f t="shared" si="44"/>
        <v>OK.</v>
      </c>
    </row>
    <row r="108" spans="1:14" s="10" customFormat="1">
      <c r="A108" s="28"/>
      <c r="B108" s="71" t="s">
        <v>4</v>
      </c>
      <c r="C108" s="72"/>
      <c r="D108" s="72"/>
      <c r="E108" s="73"/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N108" t="str">
        <f t="shared" si="44"/>
        <v>OK.</v>
      </c>
    </row>
    <row r="109" spans="1:14" s="46" customFormat="1">
      <c r="A109" s="44">
        <v>5</v>
      </c>
      <c r="B109" s="24" t="s">
        <v>42</v>
      </c>
      <c r="C109" s="44" t="s">
        <v>52</v>
      </c>
      <c r="D109" s="44">
        <v>2009</v>
      </c>
      <c r="E109" s="44">
        <v>2012</v>
      </c>
      <c r="F109" s="45">
        <v>4270</v>
      </c>
      <c r="G109" s="45">
        <v>1474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N109" t="str">
        <f t="shared" si="44"/>
        <v>OK.</v>
      </c>
    </row>
    <row r="110" spans="1:14" s="10" customFormat="1">
      <c r="A110" s="28"/>
      <c r="B110" s="71" t="s">
        <v>3</v>
      </c>
      <c r="C110" s="72"/>
      <c r="D110" s="72"/>
      <c r="E110" s="73"/>
      <c r="F110" s="13">
        <f t="shared" ref="F110:L110" si="60">SUM(F109)</f>
        <v>4270</v>
      </c>
      <c r="G110" s="13">
        <f t="shared" si="60"/>
        <v>1474</v>
      </c>
      <c r="H110" s="13">
        <f t="shared" si="60"/>
        <v>0</v>
      </c>
      <c r="I110" s="13">
        <f t="shared" si="60"/>
        <v>0</v>
      </c>
      <c r="J110" s="13">
        <f t="shared" si="60"/>
        <v>0</v>
      </c>
      <c r="K110" s="13">
        <f t="shared" si="60"/>
        <v>0</v>
      </c>
      <c r="L110" s="13">
        <f t="shared" si="60"/>
        <v>0</v>
      </c>
      <c r="N110" t="str">
        <f t="shared" si="44"/>
        <v>OK.</v>
      </c>
    </row>
    <row r="111" spans="1:14" s="10" customFormat="1">
      <c r="A111" s="28"/>
      <c r="B111" s="71" t="s">
        <v>4</v>
      </c>
      <c r="C111" s="72"/>
      <c r="D111" s="72"/>
      <c r="E111" s="73"/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N111" t="str">
        <f t="shared" si="44"/>
        <v>OK.</v>
      </c>
    </row>
    <row r="112" spans="1:14" s="46" customFormat="1">
      <c r="A112" s="44">
        <v>6</v>
      </c>
      <c r="B112" s="24" t="s">
        <v>41</v>
      </c>
      <c r="C112" s="44" t="s">
        <v>52</v>
      </c>
      <c r="D112" s="44">
        <v>2008</v>
      </c>
      <c r="E112" s="44">
        <v>2014</v>
      </c>
      <c r="F112" s="45">
        <v>5232</v>
      </c>
      <c r="G112" s="45">
        <v>617</v>
      </c>
      <c r="H112" s="45">
        <v>823</v>
      </c>
      <c r="I112" s="45">
        <v>823</v>
      </c>
      <c r="J112" s="45">
        <v>420</v>
      </c>
      <c r="K112" s="45">
        <v>0</v>
      </c>
      <c r="L112" s="45">
        <f>SUM(G112:K112)</f>
        <v>2683</v>
      </c>
      <c r="N112" t="str">
        <f t="shared" si="44"/>
        <v>OK.</v>
      </c>
    </row>
    <row r="113" spans="1:14" s="10" customFormat="1">
      <c r="A113" s="28"/>
      <c r="B113" s="71" t="s">
        <v>3</v>
      </c>
      <c r="C113" s="72"/>
      <c r="D113" s="72"/>
      <c r="E113" s="73"/>
      <c r="F113" s="13">
        <f t="shared" ref="F113:L113" si="61">SUM(F112)</f>
        <v>5232</v>
      </c>
      <c r="G113" s="13">
        <f t="shared" si="61"/>
        <v>617</v>
      </c>
      <c r="H113" s="13">
        <f t="shared" si="61"/>
        <v>823</v>
      </c>
      <c r="I113" s="13">
        <f t="shared" si="61"/>
        <v>823</v>
      </c>
      <c r="J113" s="13">
        <f t="shared" si="61"/>
        <v>420</v>
      </c>
      <c r="K113" s="13">
        <f t="shared" si="61"/>
        <v>0</v>
      </c>
      <c r="L113" s="13">
        <f t="shared" si="61"/>
        <v>2683</v>
      </c>
      <c r="N113" t="str">
        <f t="shared" si="44"/>
        <v>OK.</v>
      </c>
    </row>
    <row r="114" spans="1:14" s="10" customFormat="1">
      <c r="A114" s="28"/>
      <c r="B114" s="71" t="s">
        <v>4</v>
      </c>
      <c r="C114" s="72"/>
      <c r="D114" s="72"/>
      <c r="E114" s="73"/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N114" t="str">
        <f t="shared" si="44"/>
        <v>OK.</v>
      </c>
    </row>
    <row r="115" spans="1:14" s="46" customFormat="1">
      <c r="A115" s="44">
        <v>7</v>
      </c>
      <c r="B115" s="24" t="s">
        <v>40</v>
      </c>
      <c r="C115" s="44" t="s">
        <v>52</v>
      </c>
      <c r="D115" s="44">
        <v>2008</v>
      </c>
      <c r="E115" s="44">
        <v>2012</v>
      </c>
      <c r="F115" s="45">
        <v>1856</v>
      </c>
      <c r="G115" s="45">
        <v>664</v>
      </c>
      <c r="H115" s="45">
        <v>724</v>
      </c>
      <c r="I115" s="45">
        <v>0</v>
      </c>
      <c r="J115" s="45">
        <v>0</v>
      </c>
      <c r="K115" s="45">
        <v>0</v>
      </c>
      <c r="L115" s="45">
        <v>724</v>
      </c>
      <c r="N115" t="str">
        <f t="shared" si="44"/>
        <v>OK.</v>
      </c>
    </row>
    <row r="116" spans="1:14" s="10" customFormat="1">
      <c r="A116" s="28"/>
      <c r="B116" s="71" t="s">
        <v>3</v>
      </c>
      <c r="C116" s="72"/>
      <c r="D116" s="72"/>
      <c r="E116" s="73"/>
      <c r="F116" s="13">
        <f t="shared" ref="F116:L116" si="62">SUM(F115)</f>
        <v>1856</v>
      </c>
      <c r="G116" s="13">
        <f t="shared" si="62"/>
        <v>664</v>
      </c>
      <c r="H116" s="13">
        <f t="shared" si="62"/>
        <v>724</v>
      </c>
      <c r="I116" s="13">
        <f t="shared" si="62"/>
        <v>0</v>
      </c>
      <c r="J116" s="13">
        <f t="shared" si="62"/>
        <v>0</v>
      </c>
      <c r="K116" s="13">
        <f t="shared" si="62"/>
        <v>0</v>
      </c>
      <c r="L116" s="13">
        <f t="shared" si="62"/>
        <v>724</v>
      </c>
      <c r="N116" t="str">
        <f t="shared" si="44"/>
        <v>OK.</v>
      </c>
    </row>
    <row r="117" spans="1:14" s="10" customFormat="1">
      <c r="A117" s="28"/>
      <c r="B117" s="71" t="s">
        <v>4</v>
      </c>
      <c r="C117" s="72"/>
      <c r="D117" s="72"/>
      <c r="E117" s="73"/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N117" t="str">
        <f t="shared" si="44"/>
        <v>OK.</v>
      </c>
    </row>
    <row r="118" spans="1:14" s="46" customFormat="1">
      <c r="A118" s="44">
        <v>8</v>
      </c>
      <c r="B118" s="24" t="s">
        <v>39</v>
      </c>
      <c r="C118" s="44" t="s">
        <v>52</v>
      </c>
      <c r="D118" s="44">
        <v>2010</v>
      </c>
      <c r="E118" s="44">
        <v>2013</v>
      </c>
      <c r="F118" s="45">
        <v>3695</v>
      </c>
      <c r="G118" s="45">
        <v>1232</v>
      </c>
      <c r="H118" s="45">
        <v>1232</v>
      </c>
      <c r="I118" s="45">
        <v>938</v>
      </c>
      <c r="J118" s="45">
        <v>0</v>
      </c>
      <c r="K118" s="45">
        <v>0</v>
      </c>
      <c r="L118" s="45">
        <v>0</v>
      </c>
      <c r="N118" t="str">
        <f t="shared" si="44"/>
        <v>OK.</v>
      </c>
    </row>
    <row r="119" spans="1:14" s="10" customFormat="1">
      <c r="A119" s="28"/>
      <c r="B119" s="71" t="s">
        <v>3</v>
      </c>
      <c r="C119" s="72"/>
      <c r="D119" s="72"/>
      <c r="E119" s="73"/>
      <c r="F119" s="13">
        <f t="shared" ref="F119:L119" si="63">SUM(F118)</f>
        <v>3695</v>
      </c>
      <c r="G119" s="13">
        <f t="shared" si="63"/>
        <v>1232</v>
      </c>
      <c r="H119" s="13">
        <f t="shared" si="63"/>
        <v>1232</v>
      </c>
      <c r="I119" s="13">
        <f t="shared" si="63"/>
        <v>938</v>
      </c>
      <c r="J119" s="13">
        <f t="shared" si="63"/>
        <v>0</v>
      </c>
      <c r="K119" s="13">
        <f t="shared" si="63"/>
        <v>0</v>
      </c>
      <c r="L119" s="13">
        <f t="shared" si="63"/>
        <v>0</v>
      </c>
      <c r="N119" t="str">
        <f t="shared" si="44"/>
        <v>OK.</v>
      </c>
    </row>
    <row r="120" spans="1:14" s="10" customFormat="1">
      <c r="A120" s="28"/>
      <c r="B120" s="71" t="s">
        <v>4</v>
      </c>
      <c r="C120" s="72"/>
      <c r="D120" s="72"/>
      <c r="E120" s="73"/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N120" t="str">
        <f t="shared" si="44"/>
        <v>OK.</v>
      </c>
    </row>
    <row r="121" spans="1:14" s="46" customFormat="1">
      <c r="A121" s="44">
        <v>9</v>
      </c>
      <c r="B121" s="24" t="s">
        <v>37</v>
      </c>
      <c r="C121" s="44" t="s">
        <v>52</v>
      </c>
      <c r="D121" s="44">
        <v>2010</v>
      </c>
      <c r="E121" s="44">
        <v>2012</v>
      </c>
      <c r="F121" s="45">
        <v>1100</v>
      </c>
      <c r="G121" s="45">
        <v>240</v>
      </c>
      <c r="H121" s="45">
        <v>770</v>
      </c>
      <c r="I121" s="45">
        <v>0</v>
      </c>
      <c r="J121" s="45">
        <v>0</v>
      </c>
      <c r="K121" s="45">
        <v>0</v>
      </c>
      <c r="L121" s="45">
        <f>SUM(G121:K121)</f>
        <v>1010</v>
      </c>
      <c r="N121" t="str">
        <f t="shared" si="44"/>
        <v>OK.</v>
      </c>
    </row>
    <row r="122" spans="1:14" s="10" customFormat="1">
      <c r="A122" s="28"/>
      <c r="B122" s="71" t="s">
        <v>3</v>
      </c>
      <c r="C122" s="72"/>
      <c r="D122" s="72"/>
      <c r="E122" s="73"/>
      <c r="F122" s="13">
        <f t="shared" ref="F122:L122" si="64">SUM(F121)</f>
        <v>1100</v>
      </c>
      <c r="G122" s="13">
        <f t="shared" si="64"/>
        <v>240</v>
      </c>
      <c r="H122" s="13">
        <f t="shared" si="64"/>
        <v>770</v>
      </c>
      <c r="I122" s="13">
        <f t="shared" si="64"/>
        <v>0</v>
      </c>
      <c r="J122" s="13">
        <f t="shared" si="64"/>
        <v>0</v>
      </c>
      <c r="K122" s="13">
        <f t="shared" si="64"/>
        <v>0</v>
      </c>
      <c r="L122" s="13">
        <f t="shared" si="64"/>
        <v>1010</v>
      </c>
      <c r="N122" t="str">
        <f t="shared" si="44"/>
        <v>OK.</v>
      </c>
    </row>
    <row r="123" spans="1:14" s="10" customFormat="1">
      <c r="A123" s="28"/>
      <c r="B123" s="71" t="s">
        <v>4</v>
      </c>
      <c r="C123" s="72"/>
      <c r="D123" s="72"/>
      <c r="E123" s="73"/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N123" t="str">
        <f t="shared" si="44"/>
        <v>OK.</v>
      </c>
    </row>
    <row r="124" spans="1:14" s="46" customFormat="1">
      <c r="A124" s="44">
        <v>10</v>
      </c>
      <c r="B124" s="24" t="s">
        <v>43</v>
      </c>
      <c r="C124" s="44" t="s">
        <v>52</v>
      </c>
      <c r="D124" s="44">
        <v>2010</v>
      </c>
      <c r="E124" s="44">
        <v>2013</v>
      </c>
      <c r="F124" s="45">
        <v>8174</v>
      </c>
      <c r="G124" s="45">
        <v>2318</v>
      </c>
      <c r="H124" s="45">
        <v>610</v>
      </c>
      <c r="I124" s="45">
        <v>2308</v>
      </c>
      <c r="J124" s="45">
        <v>0</v>
      </c>
      <c r="K124" s="45">
        <v>0</v>
      </c>
      <c r="L124" s="45">
        <f>SUM(H124:K124)</f>
        <v>2918</v>
      </c>
      <c r="N124" t="str">
        <f t="shared" si="44"/>
        <v>OK.</v>
      </c>
    </row>
    <row r="125" spans="1:14" s="10" customFormat="1">
      <c r="A125" s="28"/>
      <c r="B125" s="71" t="s">
        <v>3</v>
      </c>
      <c r="C125" s="72"/>
      <c r="D125" s="72"/>
      <c r="E125" s="73"/>
      <c r="F125" s="13">
        <f t="shared" ref="F125" si="65">SUM(F124)</f>
        <v>8174</v>
      </c>
      <c r="G125" s="13">
        <f t="shared" ref="G125" si="66">SUM(G124)</f>
        <v>2318</v>
      </c>
      <c r="H125" s="13">
        <f t="shared" ref="H125" si="67">SUM(H124)</f>
        <v>610</v>
      </c>
      <c r="I125" s="13">
        <f t="shared" ref="I125" si="68">SUM(I124)</f>
        <v>2308</v>
      </c>
      <c r="J125" s="13">
        <f t="shared" ref="J125" si="69">SUM(J124)</f>
        <v>0</v>
      </c>
      <c r="K125" s="13">
        <f t="shared" ref="K125" si="70">SUM(K124)</f>
        <v>0</v>
      </c>
      <c r="L125" s="13">
        <f t="shared" ref="L125" si="71">SUM(L124)</f>
        <v>2918</v>
      </c>
      <c r="N125" t="str">
        <f t="shared" si="44"/>
        <v>OK.</v>
      </c>
    </row>
    <row r="126" spans="1:14" s="10" customFormat="1">
      <c r="A126" s="28"/>
      <c r="B126" s="71" t="s">
        <v>4</v>
      </c>
      <c r="C126" s="72"/>
      <c r="D126" s="72"/>
      <c r="E126" s="73"/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N126" t="str">
        <f t="shared" si="44"/>
        <v>OK.</v>
      </c>
    </row>
    <row r="127" spans="1:14" s="46" customFormat="1">
      <c r="A127" s="44">
        <v>11</v>
      </c>
      <c r="B127" s="24" t="s">
        <v>55</v>
      </c>
      <c r="C127" s="44" t="s">
        <v>53</v>
      </c>
      <c r="D127" s="47">
        <v>2010</v>
      </c>
      <c r="E127" s="48">
        <v>2012</v>
      </c>
      <c r="F127" s="45">
        <v>215836</v>
      </c>
      <c r="G127" s="45">
        <v>52466</v>
      </c>
      <c r="H127" s="45">
        <v>63000</v>
      </c>
      <c r="I127" s="45">
        <v>0</v>
      </c>
      <c r="J127" s="45">
        <v>0</v>
      </c>
      <c r="K127" s="45">
        <v>0</v>
      </c>
      <c r="L127" s="45">
        <f>SUM(G127:K127)</f>
        <v>115466</v>
      </c>
      <c r="N127" t="str">
        <f t="shared" si="44"/>
        <v>OK.</v>
      </c>
    </row>
    <row r="128" spans="1:14" s="10" customFormat="1">
      <c r="A128" s="28"/>
      <c r="B128" s="71" t="s">
        <v>3</v>
      </c>
      <c r="C128" s="72"/>
      <c r="D128" s="72"/>
      <c r="E128" s="73"/>
      <c r="F128" s="13">
        <f t="shared" ref="F128" si="72">SUM(F127)</f>
        <v>215836</v>
      </c>
      <c r="G128" s="13">
        <f t="shared" ref="G128" si="73">SUM(G127)</f>
        <v>52466</v>
      </c>
      <c r="H128" s="13">
        <f t="shared" ref="H128" si="74">SUM(H127)</f>
        <v>63000</v>
      </c>
      <c r="I128" s="13">
        <f t="shared" ref="I128" si="75">SUM(I127)</f>
        <v>0</v>
      </c>
      <c r="J128" s="13">
        <f t="shared" ref="J128" si="76">SUM(J127)</f>
        <v>0</v>
      </c>
      <c r="K128" s="13">
        <f t="shared" ref="K128" si="77">SUM(K127)</f>
        <v>0</v>
      </c>
      <c r="L128" s="13">
        <f t="shared" ref="L128" si="78">SUM(L127)</f>
        <v>115466</v>
      </c>
      <c r="N128" t="str">
        <f t="shared" si="44"/>
        <v>OK.</v>
      </c>
    </row>
    <row r="129" spans="1:14" s="10" customFormat="1">
      <c r="A129" s="28"/>
      <c r="B129" s="71" t="s">
        <v>4</v>
      </c>
      <c r="C129" s="72"/>
      <c r="D129" s="72"/>
      <c r="E129" s="73"/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N129" t="str">
        <f t="shared" si="44"/>
        <v>OK.</v>
      </c>
    </row>
    <row r="130" spans="1:14" s="46" customFormat="1">
      <c r="A130" s="44">
        <v>12</v>
      </c>
      <c r="B130" s="24" t="s">
        <v>54</v>
      </c>
      <c r="C130" s="44" t="s">
        <v>53</v>
      </c>
      <c r="D130" s="47">
        <v>2010</v>
      </c>
      <c r="E130" s="48">
        <v>2014</v>
      </c>
      <c r="F130" s="45">
        <v>34800</v>
      </c>
      <c r="G130" s="45">
        <v>6960</v>
      </c>
      <c r="H130" s="45">
        <v>6960</v>
      </c>
      <c r="I130" s="45">
        <v>6890</v>
      </c>
      <c r="J130" s="45">
        <v>6860</v>
      </c>
      <c r="K130" s="45">
        <v>0</v>
      </c>
      <c r="L130" s="45">
        <v>0</v>
      </c>
      <c r="N130" t="str">
        <f t="shared" si="44"/>
        <v>OK.</v>
      </c>
    </row>
    <row r="131" spans="1:14" s="10" customFormat="1">
      <c r="A131" s="28"/>
      <c r="B131" s="71" t="s">
        <v>3</v>
      </c>
      <c r="C131" s="72"/>
      <c r="D131" s="72"/>
      <c r="E131" s="73"/>
      <c r="F131" s="13">
        <f t="shared" ref="F131" si="79">SUM(F130)</f>
        <v>34800</v>
      </c>
      <c r="G131" s="13">
        <f t="shared" ref="G131" si="80">SUM(G130)</f>
        <v>6960</v>
      </c>
      <c r="H131" s="13">
        <f t="shared" ref="H131" si="81">SUM(H130)</f>
        <v>6960</v>
      </c>
      <c r="I131" s="13">
        <f t="shared" ref="I131" si="82">SUM(I130)</f>
        <v>6890</v>
      </c>
      <c r="J131" s="13">
        <f t="shared" ref="J131" si="83">SUM(J130)</f>
        <v>6860</v>
      </c>
      <c r="K131" s="13">
        <f t="shared" ref="K131" si="84">SUM(K130)</f>
        <v>0</v>
      </c>
      <c r="L131" s="13">
        <f t="shared" ref="L131" si="85">SUM(L130)</f>
        <v>0</v>
      </c>
      <c r="N131" t="str">
        <f t="shared" si="44"/>
        <v>OK.</v>
      </c>
    </row>
    <row r="132" spans="1:14" s="10" customFormat="1">
      <c r="A132" s="28"/>
      <c r="B132" s="71" t="s">
        <v>4</v>
      </c>
      <c r="C132" s="72"/>
      <c r="D132" s="72"/>
      <c r="E132" s="73"/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N132" t="str">
        <f t="shared" si="44"/>
        <v>OK.</v>
      </c>
    </row>
    <row r="133" spans="1:14" s="46" customFormat="1">
      <c r="A133" s="44">
        <v>13</v>
      </c>
      <c r="B133" s="49" t="s">
        <v>56</v>
      </c>
      <c r="C133" s="44" t="s">
        <v>53</v>
      </c>
      <c r="D133" s="47">
        <v>2008</v>
      </c>
      <c r="E133" s="48">
        <v>2011</v>
      </c>
      <c r="F133" s="45">
        <v>5306</v>
      </c>
      <c r="G133" s="45">
        <v>900</v>
      </c>
      <c r="H133" s="45">
        <v>0</v>
      </c>
      <c r="I133" s="45">
        <v>0</v>
      </c>
      <c r="J133" s="45">
        <v>0</v>
      </c>
      <c r="K133" s="45">
        <v>0</v>
      </c>
      <c r="L133" s="45">
        <f>SUM(G133:K133)</f>
        <v>900</v>
      </c>
      <c r="N133" t="str">
        <f t="shared" si="44"/>
        <v>OK.</v>
      </c>
    </row>
    <row r="134" spans="1:14" s="10" customFormat="1">
      <c r="A134" s="28"/>
      <c r="B134" s="71" t="s">
        <v>3</v>
      </c>
      <c r="C134" s="72"/>
      <c r="D134" s="72"/>
      <c r="E134" s="73"/>
      <c r="F134" s="13">
        <f t="shared" ref="F134" si="86">SUM(F133)</f>
        <v>5306</v>
      </c>
      <c r="G134" s="13">
        <f t="shared" ref="G134" si="87">SUM(G133)</f>
        <v>900</v>
      </c>
      <c r="H134" s="13">
        <f t="shared" ref="H134" si="88">SUM(H133)</f>
        <v>0</v>
      </c>
      <c r="I134" s="13">
        <f t="shared" ref="I134" si="89">SUM(I133)</f>
        <v>0</v>
      </c>
      <c r="J134" s="13">
        <f t="shared" ref="J134" si="90">SUM(J133)</f>
        <v>0</v>
      </c>
      <c r="K134" s="13">
        <f t="shared" ref="K134" si="91">SUM(K133)</f>
        <v>0</v>
      </c>
      <c r="L134" s="13">
        <f t="shared" ref="L134" si="92">SUM(L133)</f>
        <v>900</v>
      </c>
      <c r="N134" t="str">
        <f t="shared" si="44"/>
        <v>OK.</v>
      </c>
    </row>
    <row r="135" spans="1:14" s="10" customFormat="1">
      <c r="A135" s="28"/>
      <c r="B135" s="71" t="s">
        <v>4</v>
      </c>
      <c r="C135" s="72"/>
      <c r="D135" s="72"/>
      <c r="E135" s="73"/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N135" t="str">
        <f t="shared" si="44"/>
        <v>OK.</v>
      </c>
    </row>
    <row r="136" spans="1:14" s="46" customFormat="1">
      <c r="A136" s="44">
        <v>14</v>
      </c>
      <c r="B136" s="49" t="s">
        <v>57</v>
      </c>
      <c r="C136" s="44" t="s">
        <v>53</v>
      </c>
      <c r="D136" s="47">
        <v>2010</v>
      </c>
      <c r="E136" s="48">
        <v>2011</v>
      </c>
      <c r="F136" s="45">
        <v>854</v>
      </c>
      <c r="G136" s="45">
        <v>512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N136" t="str">
        <f t="shared" si="44"/>
        <v>OK.</v>
      </c>
    </row>
    <row r="137" spans="1:14" s="10" customFormat="1" ht="15" customHeight="1">
      <c r="A137" s="28"/>
      <c r="B137" s="71" t="s">
        <v>3</v>
      </c>
      <c r="C137" s="72"/>
      <c r="D137" s="72"/>
      <c r="E137" s="73"/>
      <c r="F137" s="13">
        <f t="shared" ref="F137" si="93">SUM(F136)</f>
        <v>854</v>
      </c>
      <c r="G137" s="13">
        <f t="shared" ref="G137" si="94">SUM(G136)</f>
        <v>512</v>
      </c>
      <c r="H137" s="13">
        <f t="shared" ref="H137" si="95">SUM(H136)</f>
        <v>0</v>
      </c>
      <c r="I137" s="13">
        <f t="shared" ref="I137" si="96">SUM(I136)</f>
        <v>0</v>
      </c>
      <c r="J137" s="13">
        <f t="shared" ref="J137" si="97">SUM(J136)</f>
        <v>0</v>
      </c>
      <c r="K137" s="13">
        <f t="shared" ref="K137" si="98">SUM(K136)</f>
        <v>0</v>
      </c>
      <c r="L137" s="13">
        <f t="shared" ref="L137" si="99">SUM(L136)</f>
        <v>0</v>
      </c>
      <c r="N137" t="str">
        <f t="shared" si="44"/>
        <v>OK.</v>
      </c>
    </row>
    <row r="138" spans="1:14" s="10" customFormat="1">
      <c r="A138" s="28"/>
      <c r="B138" s="71" t="s">
        <v>4</v>
      </c>
      <c r="C138" s="72"/>
      <c r="D138" s="72"/>
      <c r="E138" s="73"/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N138" t="str">
        <f t="shared" si="44"/>
        <v>OK.</v>
      </c>
    </row>
    <row r="139" spans="1:14" s="46" customFormat="1">
      <c r="A139" s="44">
        <v>15</v>
      </c>
      <c r="B139" s="24" t="s">
        <v>58</v>
      </c>
      <c r="C139" s="44" t="s">
        <v>53</v>
      </c>
      <c r="D139" s="47">
        <v>2011</v>
      </c>
      <c r="E139" s="48">
        <v>2013</v>
      </c>
      <c r="F139" s="45">
        <v>1688</v>
      </c>
      <c r="G139" s="45">
        <v>536</v>
      </c>
      <c r="H139" s="45">
        <v>562</v>
      </c>
      <c r="I139" s="45">
        <v>590</v>
      </c>
      <c r="J139" s="45">
        <v>0</v>
      </c>
      <c r="K139" s="45">
        <v>0</v>
      </c>
      <c r="L139" s="45">
        <f>SUM(G139:K139)</f>
        <v>1688</v>
      </c>
      <c r="N139" t="str">
        <f t="shared" si="44"/>
        <v>OK.</v>
      </c>
    </row>
    <row r="140" spans="1:14" s="10" customFormat="1">
      <c r="A140" s="28"/>
      <c r="B140" s="71" t="s">
        <v>3</v>
      </c>
      <c r="C140" s="72"/>
      <c r="D140" s="72"/>
      <c r="E140" s="73"/>
      <c r="F140" s="13">
        <f t="shared" ref="F140" si="100">SUM(F139)</f>
        <v>1688</v>
      </c>
      <c r="G140" s="13">
        <f t="shared" ref="G140" si="101">SUM(G139)</f>
        <v>536</v>
      </c>
      <c r="H140" s="13">
        <f t="shared" ref="H140" si="102">SUM(H139)</f>
        <v>562</v>
      </c>
      <c r="I140" s="13">
        <f t="shared" ref="I140" si="103">SUM(I139)</f>
        <v>590</v>
      </c>
      <c r="J140" s="13">
        <f t="shared" ref="J140" si="104">SUM(J139)</f>
        <v>0</v>
      </c>
      <c r="K140" s="13">
        <f t="shared" ref="K140" si="105">SUM(K139)</f>
        <v>0</v>
      </c>
      <c r="L140" s="13">
        <f t="shared" ref="L140" si="106">SUM(L139)</f>
        <v>1688</v>
      </c>
      <c r="N140" t="str">
        <f t="shared" si="44"/>
        <v>OK.</v>
      </c>
    </row>
    <row r="141" spans="1:14" s="10" customFormat="1">
      <c r="A141" s="28"/>
      <c r="B141" s="71" t="s">
        <v>4</v>
      </c>
      <c r="C141" s="72"/>
      <c r="D141" s="72"/>
      <c r="E141" s="73"/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N141" t="str">
        <f t="shared" si="44"/>
        <v>OK.</v>
      </c>
    </row>
    <row r="142" spans="1:14" s="46" customFormat="1">
      <c r="A142" s="44">
        <v>16</v>
      </c>
      <c r="B142" s="24" t="s">
        <v>59</v>
      </c>
      <c r="C142" s="44" t="s">
        <v>53</v>
      </c>
      <c r="D142" s="47">
        <v>2010</v>
      </c>
      <c r="E142" s="48">
        <v>2012</v>
      </c>
      <c r="F142" s="45">
        <v>5120</v>
      </c>
      <c r="G142" s="45">
        <v>1920</v>
      </c>
      <c r="H142" s="45">
        <v>736</v>
      </c>
      <c r="I142" s="45">
        <v>0</v>
      </c>
      <c r="J142" s="45">
        <v>0</v>
      </c>
      <c r="K142" s="45">
        <v>0</v>
      </c>
      <c r="L142" s="45">
        <f>SUM(H142:K142)</f>
        <v>736</v>
      </c>
      <c r="N142" t="str">
        <f t="shared" si="44"/>
        <v>OK.</v>
      </c>
    </row>
    <row r="143" spans="1:14" s="10" customFormat="1">
      <c r="A143" s="28"/>
      <c r="B143" s="71" t="s">
        <v>3</v>
      </c>
      <c r="C143" s="72"/>
      <c r="D143" s="72"/>
      <c r="E143" s="73"/>
      <c r="F143" s="13">
        <f t="shared" ref="F143" si="107">SUM(F142)</f>
        <v>5120</v>
      </c>
      <c r="G143" s="13">
        <f t="shared" ref="G143" si="108">SUM(G142)</f>
        <v>1920</v>
      </c>
      <c r="H143" s="13">
        <f t="shared" ref="H143" si="109">SUM(H142)</f>
        <v>736</v>
      </c>
      <c r="I143" s="13">
        <f t="shared" ref="I143" si="110">SUM(I142)</f>
        <v>0</v>
      </c>
      <c r="J143" s="13">
        <f t="shared" ref="J143" si="111">SUM(J142)</f>
        <v>0</v>
      </c>
      <c r="K143" s="13">
        <f t="shared" ref="K143" si="112">SUM(K142)</f>
        <v>0</v>
      </c>
      <c r="L143" s="13">
        <f t="shared" ref="L143" si="113">SUM(L142)</f>
        <v>736</v>
      </c>
      <c r="N143" t="str">
        <f t="shared" si="44"/>
        <v>OK.</v>
      </c>
    </row>
    <row r="144" spans="1:14" s="10" customFormat="1">
      <c r="A144" s="28"/>
      <c r="B144" s="71" t="s">
        <v>4</v>
      </c>
      <c r="C144" s="72"/>
      <c r="D144" s="72"/>
      <c r="E144" s="73"/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N144" t="str">
        <f t="shared" si="44"/>
        <v>OK.</v>
      </c>
    </row>
    <row r="145" spans="1:14" s="46" customFormat="1">
      <c r="A145" s="44">
        <v>17</v>
      </c>
      <c r="B145" s="24" t="s">
        <v>60</v>
      </c>
      <c r="C145" s="44" t="s">
        <v>53</v>
      </c>
      <c r="D145" s="47">
        <v>2011</v>
      </c>
      <c r="E145" s="48">
        <v>2012</v>
      </c>
      <c r="F145" s="45">
        <v>11712</v>
      </c>
      <c r="G145" s="45">
        <v>5856</v>
      </c>
      <c r="H145" s="45">
        <v>5856</v>
      </c>
      <c r="I145" s="45">
        <v>0</v>
      </c>
      <c r="J145" s="45">
        <v>0</v>
      </c>
      <c r="K145" s="45">
        <v>0</v>
      </c>
      <c r="L145" s="45">
        <f>SUM(G145:K145)</f>
        <v>11712</v>
      </c>
      <c r="N145" t="str">
        <f t="shared" si="44"/>
        <v>OK.</v>
      </c>
    </row>
    <row r="146" spans="1:14" s="10" customFormat="1">
      <c r="A146" s="28"/>
      <c r="B146" s="71" t="s">
        <v>3</v>
      </c>
      <c r="C146" s="72"/>
      <c r="D146" s="72"/>
      <c r="E146" s="73"/>
      <c r="F146" s="13">
        <f t="shared" ref="F146" si="114">SUM(F145)</f>
        <v>11712</v>
      </c>
      <c r="G146" s="13">
        <f t="shared" ref="G146" si="115">SUM(G145)</f>
        <v>5856</v>
      </c>
      <c r="H146" s="13">
        <f t="shared" ref="H146" si="116">SUM(H145)</f>
        <v>5856</v>
      </c>
      <c r="I146" s="13">
        <f t="shared" ref="I146" si="117">SUM(I145)</f>
        <v>0</v>
      </c>
      <c r="J146" s="13">
        <f t="shared" ref="J146" si="118">SUM(J145)</f>
        <v>0</v>
      </c>
      <c r="K146" s="13">
        <f t="shared" ref="K146" si="119">SUM(K145)</f>
        <v>0</v>
      </c>
      <c r="L146" s="13">
        <f t="shared" ref="L146" si="120">SUM(L145)</f>
        <v>11712</v>
      </c>
      <c r="N146" t="str">
        <f t="shared" si="44"/>
        <v>OK.</v>
      </c>
    </row>
    <row r="147" spans="1:14" s="10" customFormat="1">
      <c r="A147" s="28"/>
      <c r="B147" s="71" t="s">
        <v>4</v>
      </c>
      <c r="C147" s="72"/>
      <c r="D147" s="72"/>
      <c r="E147" s="73"/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N147" t="str">
        <f t="shared" si="44"/>
        <v>OK.</v>
      </c>
    </row>
    <row r="148" spans="1:14" s="46" customFormat="1">
      <c r="A148" s="44">
        <v>18</v>
      </c>
      <c r="B148" s="24" t="s">
        <v>61</v>
      </c>
      <c r="C148" s="44" t="s">
        <v>53</v>
      </c>
      <c r="D148" s="47">
        <v>2009</v>
      </c>
      <c r="E148" s="48">
        <v>2011</v>
      </c>
      <c r="F148" s="45">
        <v>5856</v>
      </c>
      <c r="G148" s="45">
        <v>976</v>
      </c>
      <c r="H148" s="45">
        <v>0</v>
      </c>
      <c r="I148" s="45">
        <v>0</v>
      </c>
      <c r="J148" s="45">
        <v>0</v>
      </c>
      <c r="K148" s="45">
        <v>0</v>
      </c>
      <c r="L148" s="50">
        <v>0</v>
      </c>
      <c r="N148" t="str">
        <f t="shared" ref="N148:N200" si="121">IF(F148&gt;=SUM(G148:K148),"OK.","Błąd")</f>
        <v>OK.</v>
      </c>
    </row>
    <row r="149" spans="1:14" s="10" customFormat="1">
      <c r="A149" s="28"/>
      <c r="B149" s="71" t="s">
        <v>3</v>
      </c>
      <c r="C149" s="72"/>
      <c r="D149" s="72"/>
      <c r="E149" s="73"/>
      <c r="F149" s="13">
        <f t="shared" ref="F149" si="122">SUM(F148)</f>
        <v>5856</v>
      </c>
      <c r="G149" s="13">
        <f t="shared" ref="G149" si="123">SUM(G148)</f>
        <v>976</v>
      </c>
      <c r="H149" s="13">
        <f t="shared" ref="H149" si="124">SUM(H148)</f>
        <v>0</v>
      </c>
      <c r="I149" s="13">
        <f t="shared" ref="I149" si="125">SUM(I148)</f>
        <v>0</v>
      </c>
      <c r="J149" s="13">
        <f t="shared" ref="J149" si="126">SUM(J148)</f>
        <v>0</v>
      </c>
      <c r="K149" s="13">
        <f t="shared" ref="K149" si="127">SUM(K148)</f>
        <v>0</v>
      </c>
      <c r="L149" s="13">
        <f t="shared" ref="L149" si="128">SUM(L148)</f>
        <v>0</v>
      </c>
      <c r="N149" t="str">
        <f t="shared" si="121"/>
        <v>OK.</v>
      </c>
    </row>
    <row r="150" spans="1:14" s="10" customFormat="1">
      <c r="A150" s="28"/>
      <c r="B150" s="71" t="s">
        <v>4</v>
      </c>
      <c r="C150" s="72"/>
      <c r="D150" s="72"/>
      <c r="E150" s="73"/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N150" t="str">
        <f t="shared" si="121"/>
        <v>OK.</v>
      </c>
    </row>
    <row r="151" spans="1:14" s="11" customFormat="1">
      <c r="A151" s="24">
        <v>19</v>
      </c>
      <c r="B151" s="51" t="s">
        <v>44</v>
      </c>
      <c r="C151" s="30" t="s">
        <v>23</v>
      </c>
      <c r="D151" s="36">
        <v>2010</v>
      </c>
      <c r="E151" s="24" t="s">
        <v>79</v>
      </c>
      <c r="F151" s="43">
        <v>76625.759999999995</v>
      </c>
      <c r="G151" s="52">
        <v>38312.879999999997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N151" t="str">
        <f t="shared" si="121"/>
        <v>OK.</v>
      </c>
    </row>
    <row r="152" spans="1:14" s="10" customFormat="1">
      <c r="A152" s="28"/>
      <c r="B152" s="71" t="s">
        <v>3</v>
      </c>
      <c r="C152" s="72"/>
      <c r="D152" s="72"/>
      <c r="E152" s="73"/>
      <c r="F152" s="13">
        <f t="shared" ref="F152:L152" si="129">SUM(F151)</f>
        <v>76625.759999999995</v>
      </c>
      <c r="G152" s="13">
        <f t="shared" si="129"/>
        <v>38312.879999999997</v>
      </c>
      <c r="H152" s="13">
        <f t="shared" si="129"/>
        <v>0</v>
      </c>
      <c r="I152" s="13">
        <f t="shared" si="129"/>
        <v>0</v>
      </c>
      <c r="J152" s="13">
        <f t="shared" si="129"/>
        <v>0</v>
      </c>
      <c r="K152" s="13">
        <f t="shared" si="129"/>
        <v>0</v>
      </c>
      <c r="L152" s="13">
        <f t="shared" si="129"/>
        <v>0</v>
      </c>
      <c r="N152" t="str">
        <f t="shared" si="121"/>
        <v>OK.</v>
      </c>
    </row>
    <row r="153" spans="1:14" s="10" customFormat="1">
      <c r="A153" s="28"/>
      <c r="B153" s="71" t="s">
        <v>4</v>
      </c>
      <c r="C153" s="72"/>
      <c r="D153" s="72"/>
      <c r="E153" s="73"/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N153" t="str">
        <f t="shared" si="121"/>
        <v>OK.</v>
      </c>
    </row>
    <row r="154" spans="1:14" s="11" customFormat="1" ht="33.75">
      <c r="A154" s="24">
        <v>20</v>
      </c>
      <c r="B154" s="51" t="s">
        <v>45</v>
      </c>
      <c r="C154" s="30" t="s">
        <v>23</v>
      </c>
      <c r="D154" s="24">
        <v>2010</v>
      </c>
      <c r="E154" s="24">
        <v>2012</v>
      </c>
      <c r="F154" s="52">
        <v>52248</v>
      </c>
      <c r="G154" s="52">
        <v>26742</v>
      </c>
      <c r="H154" s="52">
        <v>6840</v>
      </c>
      <c r="I154" s="43">
        <v>0</v>
      </c>
      <c r="J154" s="43">
        <v>0</v>
      </c>
      <c r="K154" s="43">
        <v>0</v>
      </c>
      <c r="L154" s="43">
        <v>26896</v>
      </c>
      <c r="N154" t="str">
        <f t="shared" si="121"/>
        <v>OK.</v>
      </c>
    </row>
    <row r="155" spans="1:14" s="10" customFormat="1">
      <c r="A155" s="28"/>
      <c r="B155" s="71" t="s">
        <v>3</v>
      </c>
      <c r="C155" s="72"/>
      <c r="D155" s="72"/>
      <c r="E155" s="73"/>
      <c r="F155" s="13">
        <f t="shared" ref="F155:K155" si="130">SUM(F154)</f>
        <v>52248</v>
      </c>
      <c r="G155" s="13">
        <f t="shared" si="130"/>
        <v>26742</v>
      </c>
      <c r="H155" s="13">
        <f t="shared" si="130"/>
        <v>6840</v>
      </c>
      <c r="I155" s="13">
        <f t="shared" si="130"/>
        <v>0</v>
      </c>
      <c r="J155" s="13">
        <f t="shared" si="130"/>
        <v>0</v>
      </c>
      <c r="K155" s="13">
        <f t="shared" si="130"/>
        <v>0</v>
      </c>
      <c r="L155" s="13">
        <v>26896</v>
      </c>
      <c r="N155" t="str">
        <f t="shared" si="121"/>
        <v>OK.</v>
      </c>
    </row>
    <row r="156" spans="1:14" s="10" customFormat="1">
      <c r="A156" s="28"/>
      <c r="B156" s="71" t="s">
        <v>4</v>
      </c>
      <c r="C156" s="72"/>
      <c r="D156" s="72"/>
      <c r="E156" s="73"/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N156" t="str">
        <f t="shared" si="121"/>
        <v>OK.</v>
      </c>
    </row>
    <row r="157" spans="1:14" s="11" customFormat="1">
      <c r="A157" s="24">
        <v>21</v>
      </c>
      <c r="B157" s="51" t="s">
        <v>46</v>
      </c>
      <c r="C157" s="30" t="s">
        <v>23</v>
      </c>
      <c r="D157" s="36">
        <v>2010</v>
      </c>
      <c r="E157" s="24">
        <v>2012</v>
      </c>
      <c r="F157" s="43">
        <v>2605.92</v>
      </c>
      <c r="G157" s="43">
        <v>1302.96</v>
      </c>
      <c r="H157" s="43">
        <v>108.58</v>
      </c>
      <c r="I157" s="43">
        <v>0</v>
      </c>
      <c r="J157" s="43">
        <v>0</v>
      </c>
      <c r="K157" s="43">
        <v>0</v>
      </c>
      <c r="L157" s="43">
        <v>0</v>
      </c>
      <c r="N157" t="str">
        <f t="shared" si="121"/>
        <v>OK.</v>
      </c>
    </row>
    <row r="158" spans="1:14" s="10" customFormat="1">
      <c r="A158" s="28"/>
      <c r="B158" s="71" t="s">
        <v>3</v>
      </c>
      <c r="C158" s="72"/>
      <c r="D158" s="72"/>
      <c r="E158" s="73"/>
      <c r="F158" s="13">
        <f t="shared" ref="F158:L158" si="131">SUM(F157)</f>
        <v>2605.92</v>
      </c>
      <c r="G158" s="13">
        <f t="shared" si="131"/>
        <v>1302.96</v>
      </c>
      <c r="H158" s="13">
        <f t="shared" si="131"/>
        <v>108.58</v>
      </c>
      <c r="I158" s="13">
        <f t="shared" si="131"/>
        <v>0</v>
      </c>
      <c r="J158" s="13">
        <f t="shared" si="131"/>
        <v>0</v>
      </c>
      <c r="K158" s="13">
        <f t="shared" si="131"/>
        <v>0</v>
      </c>
      <c r="L158" s="13">
        <f t="shared" si="131"/>
        <v>0</v>
      </c>
      <c r="N158" t="str">
        <f t="shared" si="121"/>
        <v>OK.</v>
      </c>
    </row>
    <row r="159" spans="1:14" s="10" customFormat="1">
      <c r="A159" s="28"/>
      <c r="B159" s="71" t="s">
        <v>4</v>
      </c>
      <c r="C159" s="72"/>
      <c r="D159" s="72"/>
      <c r="E159" s="73"/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N159" t="str">
        <f t="shared" si="121"/>
        <v>OK.</v>
      </c>
    </row>
    <row r="160" spans="1:14" s="11" customFormat="1" ht="22.5">
      <c r="A160" s="24">
        <v>22</v>
      </c>
      <c r="B160" s="51" t="s">
        <v>47</v>
      </c>
      <c r="C160" s="30" t="s">
        <v>23</v>
      </c>
      <c r="D160" s="24">
        <v>2009</v>
      </c>
      <c r="E160" s="24">
        <v>2012</v>
      </c>
      <c r="F160" s="52">
        <v>16920</v>
      </c>
      <c r="G160" s="43">
        <v>4800</v>
      </c>
      <c r="H160" s="43">
        <v>4800</v>
      </c>
      <c r="I160" s="43">
        <v>0</v>
      </c>
      <c r="J160" s="43">
        <v>0</v>
      </c>
      <c r="K160" s="43">
        <v>0</v>
      </c>
      <c r="L160" s="43">
        <v>9600</v>
      </c>
      <c r="N160" t="str">
        <f t="shared" si="121"/>
        <v>OK.</v>
      </c>
    </row>
    <row r="161" spans="1:14" s="10" customFormat="1">
      <c r="A161" s="28"/>
      <c r="B161" s="71" t="s">
        <v>3</v>
      </c>
      <c r="C161" s="72"/>
      <c r="D161" s="72"/>
      <c r="E161" s="73"/>
      <c r="F161" s="13">
        <f t="shared" ref="F161:K161" si="132">SUM(F160)</f>
        <v>16920</v>
      </c>
      <c r="G161" s="13">
        <f t="shared" si="132"/>
        <v>4800</v>
      </c>
      <c r="H161" s="13">
        <f t="shared" si="132"/>
        <v>4800</v>
      </c>
      <c r="I161" s="13">
        <f t="shared" si="132"/>
        <v>0</v>
      </c>
      <c r="J161" s="13">
        <f t="shared" si="132"/>
        <v>0</v>
      </c>
      <c r="K161" s="13">
        <f t="shared" si="132"/>
        <v>0</v>
      </c>
      <c r="L161" s="13">
        <v>9600</v>
      </c>
      <c r="N161" t="str">
        <f t="shared" si="121"/>
        <v>OK.</v>
      </c>
    </row>
    <row r="162" spans="1:14" s="10" customFormat="1">
      <c r="A162" s="28"/>
      <c r="B162" s="71" t="s">
        <v>4</v>
      </c>
      <c r="C162" s="72"/>
      <c r="D162" s="72"/>
      <c r="E162" s="73"/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N162" t="str">
        <f t="shared" si="121"/>
        <v>OK.</v>
      </c>
    </row>
    <row r="163" spans="1:14" s="11" customFormat="1" ht="22.5">
      <c r="A163" s="24">
        <v>23</v>
      </c>
      <c r="B163" s="51" t="s">
        <v>48</v>
      </c>
      <c r="C163" s="30" t="s">
        <v>23</v>
      </c>
      <c r="D163" s="36">
        <v>2009</v>
      </c>
      <c r="E163" s="24">
        <v>2012</v>
      </c>
      <c r="F163" s="52">
        <v>10600</v>
      </c>
      <c r="G163" s="43">
        <v>3000</v>
      </c>
      <c r="H163" s="43">
        <v>3000</v>
      </c>
      <c r="I163" s="43">
        <v>0</v>
      </c>
      <c r="J163" s="43">
        <v>0</v>
      </c>
      <c r="K163" s="43">
        <v>0</v>
      </c>
      <c r="L163" s="43">
        <v>6000</v>
      </c>
      <c r="N163" t="str">
        <f t="shared" si="121"/>
        <v>OK.</v>
      </c>
    </row>
    <row r="164" spans="1:14" s="10" customFormat="1">
      <c r="A164" s="28"/>
      <c r="B164" s="71" t="s">
        <v>3</v>
      </c>
      <c r="C164" s="72"/>
      <c r="D164" s="72"/>
      <c r="E164" s="73"/>
      <c r="F164" s="13">
        <f t="shared" ref="F164:L164" si="133">SUM(F163)</f>
        <v>10600</v>
      </c>
      <c r="G164" s="13">
        <f t="shared" si="133"/>
        <v>3000</v>
      </c>
      <c r="H164" s="13">
        <f t="shared" si="133"/>
        <v>3000</v>
      </c>
      <c r="I164" s="13">
        <f t="shared" si="133"/>
        <v>0</v>
      </c>
      <c r="J164" s="13">
        <f t="shared" si="133"/>
        <v>0</v>
      </c>
      <c r="K164" s="13">
        <f t="shared" si="133"/>
        <v>0</v>
      </c>
      <c r="L164" s="13">
        <f t="shared" si="133"/>
        <v>6000</v>
      </c>
      <c r="N164" t="str">
        <f t="shared" si="121"/>
        <v>OK.</v>
      </c>
    </row>
    <row r="165" spans="1:14" s="10" customFormat="1">
      <c r="A165" s="28"/>
      <c r="B165" s="71" t="s">
        <v>4</v>
      </c>
      <c r="C165" s="72"/>
      <c r="D165" s="72"/>
      <c r="E165" s="73"/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N165" t="str">
        <f t="shared" si="121"/>
        <v>OK.</v>
      </c>
    </row>
    <row r="166" spans="1:14" s="11" customFormat="1">
      <c r="A166" s="24">
        <v>24</v>
      </c>
      <c r="B166" s="51" t="s">
        <v>49</v>
      </c>
      <c r="C166" s="30" t="s">
        <v>23</v>
      </c>
      <c r="D166" s="24">
        <v>2009</v>
      </c>
      <c r="E166" s="24" t="s">
        <v>79</v>
      </c>
      <c r="F166" s="52">
        <v>25086.54</v>
      </c>
      <c r="G166" s="52">
        <v>13000</v>
      </c>
      <c r="H166" s="43">
        <v>0</v>
      </c>
      <c r="I166" s="43">
        <v>0</v>
      </c>
      <c r="J166" s="43">
        <v>0</v>
      </c>
      <c r="K166" s="43">
        <v>0</v>
      </c>
      <c r="L166" s="43">
        <v>13000</v>
      </c>
      <c r="N166" t="str">
        <f t="shared" si="121"/>
        <v>OK.</v>
      </c>
    </row>
    <row r="167" spans="1:14" s="10" customFormat="1">
      <c r="A167" s="28"/>
      <c r="B167" s="71" t="s">
        <v>3</v>
      </c>
      <c r="C167" s="72"/>
      <c r="D167" s="72"/>
      <c r="E167" s="73"/>
      <c r="F167" s="13">
        <f t="shared" ref="F167:L167" si="134">SUM(F166)</f>
        <v>25086.54</v>
      </c>
      <c r="G167" s="13">
        <f t="shared" si="134"/>
        <v>13000</v>
      </c>
      <c r="H167" s="13">
        <f t="shared" si="134"/>
        <v>0</v>
      </c>
      <c r="I167" s="13">
        <f t="shared" si="134"/>
        <v>0</v>
      </c>
      <c r="J167" s="13">
        <f t="shared" si="134"/>
        <v>0</v>
      </c>
      <c r="K167" s="13">
        <f t="shared" si="134"/>
        <v>0</v>
      </c>
      <c r="L167" s="13">
        <f t="shared" si="134"/>
        <v>13000</v>
      </c>
      <c r="N167" t="str">
        <f t="shared" si="121"/>
        <v>OK.</v>
      </c>
    </row>
    <row r="168" spans="1:14" s="10" customFormat="1">
      <c r="A168" s="28"/>
      <c r="B168" s="71" t="s">
        <v>4</v>
      </c>
      <c r="C168" s="72"/>
      <c r="D168" s="72"/>
      <c r="E168" s="73"/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N168" t="str">
        <f t="shared" si="121"/>
        <v>OK.</v>
      </c>
    </row>
    <row r="169" spans="1:14" s="11" customFormat="1" ht="33.75">
      <c r="A169" s="24">
        <v>25</v>
      </c>
      <c r="B169" s="51" t="s">
        <v>50</v>
      </c>
      <c r="C169" s="30" t="s">
        <v>23</v>
      </c>
      <c r="D169" s="36">
        <v>2009</v>
      </c>
      <c r="E169" s="24">
        <v>2012</v>
      </c>
      <c r="F169" s="52">
        <v>21672</v>
      </c>
      <c r="G169" s="43">
        <v>6444</v>
      </c>
      <c r="H169" s="43">
        <v>6444</v>
      </c>
      <c r="I169" s="43">
        <v>0</v>
      </c>
      <c r="J169" s="43">
        <v>0</v>
      </c>
      <c r="K169" s="43">
        <v>0</v>
      </c>
      <c r="L169" s="43">
        <v>12888</v>
      </c>
      <c r="N169" t="str">
        <f t="shared" si="121"/>
        <v>OK.</v>
      </c>
    </row>
    <row r="170" spans="1:14" s="10" customFormat="1">
      <c r="A170" s="28"/>
      <c r="B170" s="71" t="s">
        <v>3</v>
      </c>
      <c r="C170" s="72"/>
      <c r="D170" s="72"/>
      <c r="E170" s="73"/>
      <c r="F170" s="13">
        <f t="shared" ref="F170:L170" si="135">SUM(F169)</f>
        <v>21672</v>
      </c>
      <c r="G170" s="13">
        <f t="shared" si="135"/>
        <v>6444</v>
      </c>
      <c r="H170" s="13">
        <f t="shared" si="135"/>
        <v>6444</v>
      </c>
      <c r="I170" s="13">
        <f t="shared" si="135"/>
        <v>0</v>
      </c>
      <c r="J170" s="13">
        <f t="shared" si="135"/>
        <v>0</v>
      </c>
      <c r="K170" s="13">
        <f t="shared" si="135"/>
        <v>0</v>
      </c>
      <c r="L170" s="13">
        <f t="shared" si="135"/>
        <v>12888</v>
      </c>
      <c r="N170" t="str">
        <f t="shared" si="121"/>
        <v>OK.</v>
      </c>
    </row>
    <row r="171" spans="1:14" s="10" customFormat="1">
      <c r="A171" s="28"/>
      <c r="B171" s="71" t="s">
        <v>4</v>
      </c>
      <c r="C171" s="72"/>
      <c r="D171" s="72"/>
      <c r="E171" s="73"/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N171" t="str">
        <f t="shared" si="121"/>
        <v>OK.</v>
      </c>
    </row>
    <row r="172" spans="1:14" s="11" customFormat="1" ht="22.5">
      <c r="A172" s="24">
        <v>26</v>
      </c>
      <c r="B172" s="51" t="s">
        <v>62</v>
      </c>
      <c r="C172" s="30" t="s">
        <v>23</v>
      </c>
      <c r="D172" s="24">
        <v>2009</v>
      </c>
      <c r="E172" s="24">
        <v>2011</v>
      </c>
      <c r="F172" s="52">
        <v>96000</v>
      </c>
      <c r="G172" s="52">
        <v>36000</v>
      </c>
      <c r="H172" s="43">
        <v>0</v>
      </c>
      <c r="I172" s="43">
        <v>0</v>
      </c>
      <c r="J172" s="43">
        <v>0</v>
      </c>
      <c r="K172" s="43">
        <v>0</v>
      </c>
      <c r="L172" s="43">
        <v>36000</v>
      </c>
      <c r="N172" t="str">
        <f t="shared" si="121"/>
        <v>OK.</v>
      </c>
    </row>
    <row r="173" spans="1:14" s="10" customFormat="1">
      <c r="A173" s="28"/>
      <c r="B173" s="71" t="s">
        <v>3</v>
      </c>
      <c r="C173" s="72"/>
      <c r="D173" s="72"/>
      <c r="E173" s="73"/>
      <c r="F173" s="13">
        <f t="shared" ref="F173:L173" si="136">SUM(F172)</f>
        <v>96000</v>
      </c>
      <c r="G173" s="13">
        <f t="shared" si="136"/>
        <v>36000</v>
      </c>
      <c r="H173" s="13">
        <f t="shared" si="136"/>
        <v>0</v>
      </c>
      <c r="I173" s="13">
        <f t="shared" si="136"/>
        <v>0</v>
      </c>
      <c r="J173" s="13">
        <f t="shared" si="136"/>
        <v>0</v>
      </c>
      <c r="K173" s="13">
        <f t="shared" si="136"/>
        <v>0</v>
      </c>
      <c r="L173" s="13">
        <f t="shared" si="136"/>
        <v>36000</v>
      </c>
      <c r="N173" t="str">
        <f t="shared" si="121"/>
        <v>OK.</v>
      </c>
    </row>
    <row r="174" spans="1:14" s="10" customFormat="1">
      <c r="A174" s="28"/>
      <c r="B174" s="71" t="s">
        <v>4</v>
      </c>
      <c r="C174" s="72"/>
      <c r="D174" s="72"/>
      <c r="E174" s="73"/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N174" t="str">
        <f t="shared" si="121"/>
        <v>OK.</v>
      </c>
    </row>
    <row r="175" spans="1:14" s="11" customFormat="1">
      <c r="A175" s="24">
        <v>27</v>
      </c>
      <c r="B175" s="53" t="s">
        <v>51</v>
      </c>
      <c r="C175" s="30" t="s">
        <v>23</v>
      </c>
      <c r="D175" s="51">
        <v>2010</v>
      </c>
      <c r="E175" s="24" t="s">
        <v>78</v>
      </c>
      <c r="F175" s="52">
        <v>427</v>
      </c>
      <c r="G175" s="52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N175" t="str">
        <f t="shared" si="121"/>
        <v>OK.</v>
      </c>
    </row>
    <row r="176" spans="1:14" s="10" customFormat="1">
      <c r="A176" s="28"/>
      <c r="B176" s="71" t="s">
        <v>3</v>
      </c>
      <c r="C176" s="72"/>
      <c r="D176" s="72"/>
      <c r="E176" s="73"/>
      <c r="F176" s="13">
        <v>427</v>
      </c>
      <c r="G176" s="13">
        <f t="shared" ref="G176:L176" si="137">SUM(G175)</f>
        <v>0</v>
      </c>
      <c r="H176" s="13">
        <f t="shared" si="137"/>
        <v>0</v>
      </c>
      <c r="I176" s="13">
        <f t="shared" si="137"/>
        <v>0</v>
      </c>
      <c r="J176" s="13">
        <f t="shared" si="137"/>
        <v>0</v>
      </c>
      <c r="K176" s="13">
        <f t="shared" si="137"/>
        <v>0</v>
      </c>
      <c r="L176" s="13">
        <f t="shared" si="137"/>
        <v>0</v>
      </c>
      <c r="N176" t="str">
        <f t="shared" si="121"/>
        <v>OK.</v>
      </c>
    </row>
    <row r="177" spans="1:14" s="10" customFormat="1">
      <c r="A177" s="28"/>
      <c r="B177" s="71" t="s">
        <v>4</v>
      </c>
      <c r="C177" s="72"/>
      <c r="D177" s="72"/>
      <c r="E177" s="73"/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N177" t="str">
        <f t="shared" si="121"/>
        <v>OK.</v>
      </c>
    </row>
    <row r="178" spans="1:14" s="11" customFormat="1">
      <c r="A178" s="24">
        <v>28</v>
      </c>
      <c r="B178" s="66" t="s">
        <v>76</v>
      </c>
      <c r="C178" s="30" t="s">
        <v>74</v>
      </c>
      <c r="D178" s="51">
        <v>2009</v>
      </c>
      <c r="E178" s="24">
        <v>2014</v>
      </c>
      <c r="F178" s="52">
        <f>SUM(F179:F180)</f>
        <v>793709</v>
      </c>
      <c r="G178" s="52">
        <f t="shared" ref="G178:L178" si="138">SUM(G179:G180)</f>
        <v>160000</v>
      </c>
      <c r="H178" s="52">
        <f t="shared" si="138"/>
        <v>170000</v>
      </c>
      <c r="I178" s="52">
        <f t="shared" si="138"/>
        <v>170000</v>
      </c>
      <c r="J178" s="52">
        <f t="shared" si="138"/>
        <v>100000</v>
      </c>
      <c r="K178" s="52">
        <f t="shared" si="138"/>
        <v>0</v>
      </c>
      <c r="L178" s="52">
        <f t="shared" si="138"/>
        <v>500000</v>
      </c>
      <c r="N178" t="str">
        <f t="shared" si="121"/>
        <v>OK.</v>
      </c>
    </row>
    <row r="179" spans="1:14" s="10" customFormat="1">
      <c r="A179" s="28"/>
      <c r="B179" s="71" t="s">
        <v>3</v>
      </c>
      <c r="C179" s="72"/>
      <c r="D179" s="72"/>
      <c r="E179" s="73"/>
      <c r="F179" s="13">
        <f>SUM(F181:F182)</f>
        <v>793709</v>
      </c>
      <c r="G179" s="13">
        <f t="shared" ref="G179:L179" si="139">SUM(G181:G182)</f>
        <v>160000</v>
      </c>
      <c r="H179" s="13">
        <f t="shared" si="139"/>
        <v>170000</v>
      </c>
      <c r="I179" s="13">
        <f t="shared" si="139"/>
        <v>170000</v>
      </c>
      <c r="J179" s="13">
        <f t="shared" si="139"/>
        <v>100000</v>
      </c>
      <c r="K179" s="13">
        <f t="shared" si="139"/>
        <v>0</v>
      </c>
      <c r="L179" s="13">
        <f t="shared" si="139"/>
        <v>500000</v>
      </c>
      <c r="N179" t="str">
        <f t="shared" si="121"/>
        <v>OK.</v>
      </c>
    </row>
    <row r="180" spans="1:14" s="10" customFormat="1">
      <c r="A180" s="28"/>
      <c r="B180" s="71" t="s">
        <v>4</v>
      </c>
      <c r="C180" s="72"/>
      <c r="D180" s="72"/>
      <c r="E180" s="73"/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N180" t="str">
        <f t="shared" si="121"/>
        <v>OK.</v>
      </c>
    </row>
    <row r="181" spans="1:14" s="64" customFormat="1" hidden="1">
      <c r="A181" s="58"/>
      <c r="B181" s="59" t="s">
        <v>66</v>
      </c>
      <c r="C181" s="60"/>
      <c r="D181" s="61"/>
      <c r="E181" s="62"/>
      <c r="F181" s="63">
        <v>0</v>
      </c>
      <c r="G181" s="63">
        <v>0</v>
      </c>
      <c r="H181" s="63">
        <v>0</v>
      </c>
      <c r="I181" s="63">
        <v>0</v>
      </c>
      <c r="J181" s="63"/>
      <c r="K181" s="63"/>
      <c r="L181" s="63"/>
      <c r="N181" t="str">
        <f t="shared" si="121"/>
        <v>OK.</v>
      </c>
    </row>
    <row r="182" spans="1:14" s="64" customFormat="1" hidden="1">
      <c r="A182" s="58"/>
      <c r="B182" s="59" t="s">
        <v>75</v>
      </c>
      <c r="C182" s="60"/>
      <c r="D182" s="61"/>
      <c r="E182" s="62"/>
      <c r="F182" s="63">
        <v>793709</v>
      </c>
      <c r="G182" s="63">
        <v>160000</v>
      </c>
      <c r="H182" s="63">
        <v>170000</v>
      </c>
      <c r="I182" s="63">
        <v>170000</v>
      </c>
      <c r="J182" s="63">
        <v>100000</v>
      </c>
      <c r="K182" s="63"/>
      <c r="L182" s="63">
        <v>500000</v>
      </c>
      <c r="N182" t="str">
        <f t="shared" si="121"/>
        <v>OK.</v>
      </c>
    </row>
    <row r="183" spans="1:14" s="11" customFormat="1">
      <c r="A183" s="24">
        <v>29</v>
      </c>
      <c r="B183" s="66" t="s">
        <v>77</v>
      </c>
      <c r="C183" s="30" t="s">
        <v>23</v>
      </c>
      <c r="D183" s="51">
        <v>2008</v>
      </c>
      <c r="E183" s="24">
        <v>2014</v>
      </c>
      <c r="F183" s="52">
        <f t="shared" ref="F183:G183" si="140">SUM(F184:F185)</f>
        <v>1500760</v>
      </c>
      <c r="G183" s="52">
        <f t="shared" si="140"/>
        <v>215600</v>
      </c>
      <c r="H183" s="52">
        <f t="shared" ref="H183" si="141">SUM(H184:H185)</f>
        <v>251560</v>
      </c>
      <c r="I183" s="52">
        <f t="shared" ref="I183" si="142">SUM(I184:I185)</f>
        <v>260600</v>
      </c>
      <c r="J183" s="52">
        <f t="shared" ref="J183" si="143">SUM(J184:J185)</f>
        <v>157000</v>
      </c>
      <c r="K183" s="52">
        <f t="shared" ref="K183" si="144">SUM(K184:K185)</f>
        <v>0</v>
      </c>
      <c r="L183" s="52">
        <f t="shared" ref="L183" si="145">SUM(L184:L185)</f>
        <v>775160</v>
      </c>
      <c r="N183" t="str">
        <f t="shared" si="121"/>
        <v>OK.</v>
      </c>
    </row>
    <row r="184" spans="1:14" s="10" customFormat="1">
      <c r="A184" s="28"/>
      <c r="B184" s="71" t="s">
        <v>3</v>
      </c>
      <c r="C184" s="72"/>
      <c r="D184" s="72"/>
      <c r="E184" s="73"/>
      <c r="F184" s="13">
        <f t="shared" ref="F184" si="146">SUM(F186:F187)</f>
        <v>1500760</v>
      </c>
      <c r="G184" s="13">
        <f t="shared" ref="G184:L184" si="147">SUM(G186:G187)</f>
        <v>215600</v>
      </c>
      <c r="H184" s="13">
        <f t="shared" si="147"/>
        <v>251560</v>
      </c>
      <c r="I184" s="13">
        <f t="shared" si="147"/>
        <v>260600</v>
      </c>
      <c r="J184" s="13">
        <f t="shared" si="147"/>
        <v>157000</v>
      </c>
      <c r="K184" s="13">
        <f t="shared" si="147"/>
        <v>0</v>
      </c>
      <c r="L184" s="13">
        <f t="shared" si="147"/>
        <v>775160</v>
      </c>
      <c r="N184" t="str">
        <f t="shared" si="121"/>
        <v>OK.</v>
      </c>
    </row>
    <row r="185" spans="1:14" s="10" customFormat="1">
      <c r="A185" s="28"/>
      <c r="B185" s="71" t="s">
        <v>4</v>
      </c>
      <c r="C185" s="72"/>
      <c r="D185" s="72"/>
      <c r="E185" s="73"/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N185" t="str">
        <f t="shared" si="121"/>
        <v>OK.</v>
      </c>
    </row>
    <row r="186" spans="1:14" s="64" customFormat="1" hidden="1">
      <c r="A186" s="58"/>
      <c r="B186" s="59" t="s">
        <v>66</v>
      </c>
      <c r="C186" s="60"/>
      <c r="D186" s="61"/>
      <c r="E186" s="62"/>
      <c r="F186" s="63">
        <v>0</v>
      </c>
      <c r="G186" s="63">
        <v>0</v>
      </c>
      <c r="H186" s="63">
        <v>0</v>
      </c>
      <c r="I186" s="63">
        <v>0</v>
      </c>
      <c r="J186" s="63"/>
      <c r="K186" s="63"/>
      <c r="L186" s="63"/>
      <c r="N186" t="str">
        <f t="shared" si="121"/>
        <v>OK.</v>
      </c>
    </row>
    <row r="187" spans="1:14" s="64" customFormat="1" hidden="1">
      <c r="A187" s="58"/>
      <c r="B187" s="59" t="s">
        <v>75</v>
      </c>
      <c r="C187" s="60"/>
      <c r="D187" s="61"/>
      <c r="E187" s="62"/>
      <c r="F187" s="63">
        <v>1500760</v>
      </c>
      <c r="G187" s="63">
        <v>215600</v>
      </c>
      <c r="H187" s="63">
        <v>251560</v>
      </c>
      <c r="I187" s="63">
        <v>260600</v>
      </c>
      <c r="J187" s="63">
        <v>157000</v>
      </c>
      <c r="K187" s="63"/>
      <c r="L187" s="63">
        <v>775160</v>
      </c>
      <c r="N187" t="str">
        <f t="shared" si="121"/>
        <v>OK.</v>
      </c>
    </row>
    <row r="188" spans="1:14" s="11" customFormat="1">
      <c r="A188" s="24">
        <v>30</v>
      </c>
      <c r="B188" s="67" t="s">
        <v>81</v>
      </c>
      <c r="C188" s="30" t="s">
        <v>23</v>
      </c>
      <c r="D188" s="51">
        <v>2011</v>
      </c>
      <c r="E188" s="24">
        <v>2014</v>
      </c>
      <c r="F188" s="52">
        <f t="shared" ref="F188:L188" si="148">SUM(F189:F190)</f>
        <v>13500</v>
      </c>
      <c r="G188" s="52">
        <f t="shared" si="148"/>
        <v>2500</v>
      </c>
      <c r="H188" s="52">
        <f t="shared" si="148"/>
        <v>4200</v>
      </c>
      <c r="I188" s="52">
        <f t="shared" si="148"/>
        <v>5000</v>
      </c>
      <c r="J188" s="52">
        <f t="shared" si="148"/>
        <v>1800</v>
      </c>
      <c r="K188" s="52">
        <f t="shared" si="148"/>
        <v>0</v>
      </c>
      <c r="L188" s="52">
        <f t="shared" si="148"/>
        <v>13500</v>
      </c>
      <c r="N188" t="str">
        <f t="shared" ref="N188:N192" si="149">IF(F188&gt;=SUM(G188:K188),"OK.","Błąd")</f>
        <v>OK.</v>
      </c>
    </row>
    <row r="189" spans="1:14" s="10" customFormat="1">
      <c r="A189" s="28"/>
      <c r="B189" s="71" t="s">
        <v>3</v>
      </c>
      <c r="C189" s="72"/>
      <c r="D189" s="72"/>
      <c r="E189" s="73"/>
      <c r="F189" s="13">
        <f t="shared" ref="F189:L189" si="150">SUM(F191:F192)</f>
        <v>13500</v>
      </c>
      <c r="G189" s="13">
        <f t="shared" si="150"/>
        <v>2500</v>
      </c>
      <c r="H189" s="13">
        <f t="shared" si="150"/>
        <v>4200</v>
      </c>
      <c r="I189" s="13">
        <f t="shared" si="150"/>
        <v>5000</v>
      </c>
      <c r="J189" s="13">
        <f t="shared" si="150"/>
        <v>1800</v>
      </c>
      <c r="K189" s="13">
        <f t="shared" si="150"/>
        <v>0</v>
      </c>
      <c r="L189" s="13">
        <f t="shared" si="150"/>
        <v>13500</v>
      </c>
      <c r="N189" t="str">
        <f t="shared" si="149"/>
        <v>OK.</v>
      </c>
    </row>
    <row r="190" spans="1:14" s="10" customFormat="1">
      <c r="A190" s="28"/>
      <c r="B190" s="71" t="s">
        <v>4</v>
      </c>
      <c r="C190" s="72"/>
      <c r="D190" s="72"/>
      <c r="E190" s="73"/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N190" t="str">
        <f t="shared" si="149"/>
        <v>OK.</v>
      </c>
    </row>
    <row r="191" spans="1:14" s="64" customFormat="1" hidden="1">
      <c r="A191" s="58"/>
      <c r="B191" s="59" t="s">
        <v>66</v>
      </c>
      <c r="C191" s="60"/>
      <c r="D191" s="61"/>
      <c r="E191" s="62"/>
      <c r="F191" s="63">
        <v>0</v>
      </c>
      <c r="G191" s="63">
        <v>0</v>
      </c>
      <c r="H191" s="63">
        <v>0</v>
      </c>
      <c r="I191" s="63">
        <v>0</v>
      </c>
      <c r="J191" s="63"/>
      <c r="K191" s="63"/>
      <c r="L191" s="63"/>
      <c r="N191" t="str">
        <f t="shared" si="149"/>
        <v>OK.</v>
      </c>
    </row>
    <row r="192" spans="1:14" s="64" customFormat="1" hidden="1">
      <c r="A192" s="58"/>
      <c r="B192" s="59" t="s">
        <v>75</v>
      </c>
      <c r="C192" s="60"/>
      <c r="D192" s="61"/>
      <c r="E192" s="62"/>
      <c r="F192" s="63">
        <v>13500</v>
      </c>
      <c r="G192" s="63">
        <v>2500</v>
      </c>
      <c r="H192" s="63">
        <v>4200</v>
      </c>
      <c r="I192" s="63">
        <v>5000</v>
      </c>
      <c r="J192" s="63">
        <v>1800</v>
      </c>
      <c r="K192" s="63"/>
      <c r="L192" s="63">
        <v>13500</v>
      </c>
      <c r="N192" t="str">
        <f t="shared" si="149"/>
        <v>OK.</v>
      </c>
    </row>
    <row r="193" spans="1:14" s="11" customFormat="1">
      <c r="A193" s="24">
        <v>31</v>
      </c>
      <c r="B193" s="67" t="s">
        <v>82</v>
      </c>
      <c r="C193" s="30" t="s">
        <v>23</v>
      </c>
      <c r="D193" s="51">
        <v>2009</v>
      </c>
      <c r="E193" s="24">
        <v>2012</v>
      </c>
      <c r="F193" s="52">
        <f t="shared" ref="F193:L193" si="151">SUM(F194:F195)</f>
        <v>5250</v>
      </c>
      <c r="G193" s="52">
        <f t="shared" si="151"/>
        <v>1750</v>
      </c>
      <c r="H193" s="52">
        <f t="shared" si="151"/>
        <v>875</v>
      </c>
      <c r="I193" s="52">
        <f t="shared" si="151"/>
        <v>0</v>
      </c>
      <c r="J193" s="52">
        <f t="shared" si="151"/>
        <v>0</v>
      </c>
      <c r="K193" s="52">
        <f t="shared" si="151"/>
        <v>0</v>
      </c>
      <c r="L193" s="52">
        <f t="shared" si="151"/>
        <v>0</v>
      </c>
      <c r="N193" t="str">
        <f t="shared" ref="N193:N197" si="152">IF(F193&gt;=SUM(G193:K193),"OK.","Błąd")</f>
        <v>OK.</v>
      </c>
    </row>
    <row r="194" spans="1:14" s="10" customFormat="1">
      <c r="A194" s="28"/>
      <c r="B194" s="71" t="s">
        <v>3</v>
      </c>
      <c r="C194" s="72"/>
      <c r="D194" s="72"/>
      <c r="E194" s="73"/>
      <c r="F194" s="13">
        <f t="shared" ref="F194:L194" si="153">SUM(F196:F197)</f>
        <v>5250</v>
      </c>
      <c r="G194" s="13">
        <f t="shared" si="153"/>
        <v>1750</v>
      </c>
      <c r="H194" s="13">
        <f t="shared" si="153"/>
        <v>875</v>
      </c>
      <c r="I194" s="13">
        <f t="shared" si="153"/>
        <v>0</v>
      </c>
      <c r="J194" s="13">
        <f t="shared" si="153"/>
        <v>0</v>
      </c>
      <c r="K194" s="13">
        <f t="shared" si="153"/>
        <v>0</v>
      </c>
      <c r="L194" s="13">
        <f t="shared" si="153"/>
        <v>0</v>
      </c>
      <c r="N194" t="str">
        <f t="shared" si="152"/>
        <v>OK.</v>
      </c>
    </row>
    <row r="195" spans="1:14" s="10" customFormat="1">
      <c r="A195" s="28"/>
      <c r="B195" s="71" t="s">
        <v>4</v>
      </c>
      <c r="C195" s="72"/>
      <c r="D195" s="72"/>
      <c r="E195" s="73"/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N195" t="str">
        <f t="shared" si="152"/>
        <v>OK.</v>
      </c>
    </row>
    <row r="196" spans="1:14" s="64" customFormat="1" hidden="1">
      <c r="A196" s="58"/>
      <c r="B196" s="59" t="s">
        <v>66</v>
      </c>
      <c r="C196" s="60"/>
      <c r="D196" s="61"/>
      <c r="E196" s="62"/>
      <c r="F196" s="63">
        <v>0</v>
      </c>
      <c r="G196" s="63">
        <v>0</v>
      </c>
      <c r="H196" s="63">
        <v>0</v>
      </c>
      <c r="I196" s="63">
        <v>0</v>
      </c>
      <c r="J196" s="63"/>
      <c r="K196" s="63"/>
      <c r="L196" s="63"/>
      <c r="N196" t="str">
        <f t="shared" si="152"/>
        <v>OK.</v>
      </c>
    </row>
    <row r="197" spans="1:14" s="64" customFormat="1" hidden="1">
      <c r="A197" s="58"/>
      <c r="B197" s="59" t="s">
        <v>75</v>
      </c>
      <c r="C197" s="60"/>
      <c r="D197" s="61"/>
      <c r="E197" s="62"/>
      <c r="F197" s="63">
        <v>5250</v>
      </c>
      <c r="G197" s="63">
        <v>1750</v>
      </c>
      <c r="H197" s="63">
        <v>875</v>
      </c>
      <c r="I197" s="63">
        <v>0</v>
      </c>
      <c r="J197" s="63">
        <v>0</v>
      </c>
      <c r="K197" s="63"/>
      <c r="L197" s="63">
        <v>0</v>
      </c>
      <c r="N197" t="str">
        <f t="shared" si="152"/>
        <v>OK.</v>
      </c>
    </row>
    <row r="198" spans="1:14">
      <c r="A198" s="2"/>
      <c r="B198" s="54"/>
      <c r="C198" s="54"/>
      <c r="D198" s="54"/>
      <c r="E198" s="54"/>
      <c r="F198" s="55"/>
      <c r="G198" s="55"/>
      <c r="H198" s="55"/>
      <c r="I198" s="55"/>
      <c r="J198" s="55"/>
      <c r="K198" s="55"/>
      <c r="L198" s="56"/>
      <c r="N198" t="str">
        <f t="shared" si="121"/>
        <v>OK.</v>
      </c>
    </row>
    <row r="199" spans="1:14">
      <c r="A199" s="1"/>
      <c r="B199" s="99" t="s">
        <v>20</v>
      </c>
      <c r="C199" s="100"/>
      <c r="D199" s="100"/>
      <c r="E199" s="101"/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N199" t="str">
        <f t="shared" si="121"/>
        <v>OK.</v>
      </c>
    </row>
    <row r="200" spans="1:14">
      <c r="A200" s="1"/>
      <c r="B200" s="71" t="s">
        <v>3</v>
      </c>
      <c r="C200" s="72"/>
      <c r="D200" s="72"/>
      <c r="E200" s="73"/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N200" t="str">
        <f t="shared" si="121"/>
        <v>OK.</v>
      </c>
    </row>
    <row r="202" spans="1:14">
      <c r="A202" t="s">
        <v>80</v>
      </c>
    </row>
  </sheetData>
  <mergeCells count="124">
    <mergeCell ref="I1:L1"/>
    <mergeCell ref="B200:E200"/>
    <mergeCell ref="B95:E95"/>
    <mergeCell ref="B96:E96"/>
    <mergeCell ref="B30:E30"/>
    <mergeCell ref="B110:E110"/>
    <mergeCell ref="B111:E111"/>
    <mergeCell ref="B113:E113"/>
    <mergeCell ref="B114:E114"/>
    <mergeCell ref="B116:E116"/>
    <mergeCell ref="B117:E117"/>
    <mergeCell ref="B152:E152"/>
    <mergeCell ref="B153:E153"/>
    <mergeCell ref="B155:E155"/>
    <mergeCell ref="B156:E156"/>
    <mergeCell ref="B158:E158"/>
    <mergeCell ref="B159:E159"/>
    <mergeCell ref="B161:E161"/>
    <mergeCell ref="B162:E162"/>
    <mergeCell ref="B164:E164"/>
    <mergeCell ref="B189:E189"/>
    <mergeCell ref="B190:E190"/>
    <mergeCell ref="B194:E194"/>
    <mergeCell ref="B195:E195"/>
    <mergeCell ref="B199:E199"/>
    <mergeCell ref="B32:E32"/>
    <mergeCell ref="B33:E33"/>
    <mergeCell ref="B34:E34"/>
    <mergeCell ref="B94:E94"/>
    <mergeCell ref="B61:E61"/>
    <mergeCell ref="B147:E147"/>
    <mergeCell ref="B149:E149"/>
    <mergeCell ref="B150:E150"/>
    <mergeCell ref="B134:E134"/>
    <mergeCell ref="B135:E135"/>
    <mergeCell ref="B137:E137"/>
    <mergeCell ref="B138:E138"/>
    <mergeCell ref="B132:E132"/>
    <mergeCell ref="B140:E140"/>
    <mergeCell ref="B141:E141"/>
    <mergeCell ref="B143:E143"/>
    <mergeCell ref="B144:E144"/>
    <mergeCell ref="B146:E146"/>
    <mergeCell ref="B179:E179"/>
    <mergeCell ref="B180:E180"/>
    <mergeCell ref="B184:E184"/>
    <mergeCell ref="B185:E185"/>
    <mergeCell ref="B101:E101"/>
    <mergeCell ref="B102:E102"/>
    <mergeCell ref="B104:E104"/>
    <mergeCell ref="B105:E105"/>
    <mergeCell ref="B29:E29"/>
    <mergeCell ref="B75:E75"/>
    <mergeCell ref="B165:E165"/>
    <mergeCell ref="B167:E167"/>
    <mergeCell ref="B168:E168"/>
    <mergeCell ref="B119:E119"/>
    <mergeCell ref="B120:E120"/>
    <mergeCell ref="B122:E122"/>
    <mergeCell ref="B123:E123"/>
    <mergeCell ref="B81:E81"/>
    <mergeCell ref="B82:E82"/>
    <mergeCell ref="B67:E67"/>
    <mergeCell ref="B173:E173"/>
    <mergeCell ref="B174:E174"/>
    <mergeCell ref="B176:E176"/>
    <mergeCell ref="B177:E177"/>
    <mergeCell ref="B107:E107"/>
    <mergeCell ref="B108:E108"/>
    <mergeCell ref="B125:E125"/>
    <mergeCell ref="B126:E126"/>
    <mergeCell ref="B128:E128"/>
    <mergeCell ref="B129:E129"/>
    <mergeCell ref="B131:E131"/>
    <mergeCell ref="B170:E170"/>
    <mergeCell ref="B171:E171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A3:A4"/>
    <mergeCell ref="B3:B4"/>
    <mergeCell ref="C3:C4"/>
    <mergeCell ref="D3:E3"/>
    <mergeCell ref="B98:E98"/>
    <mergeCell ref="B99:E99"/>
    <mergeCell ref="B15:E15"/>
    <mergeCell ref="B16:E16"/>
    <mergeCell ref="B20:E20"/>
    <mergeCell ref="B21:E21"/>
    <mergeCell ref="B23:E23"/>
    <mergeCell ref="B12:E12"/>
    <mergeCell ref="B13:E13"/>
    <mergeCell ref="B89:E89"/>
    <mergeCell ref="B90:E90"/>
    <mergeCell ref="B41:E41"/>
    <mergeCell ref="B42:E42"/>
    <mergeCell ref="B76:E76"/>
    <mergeCell ref="B78:E78"/>
    <mergeCell ref="B79:E79"/>
    <mergeCell ref="B86:E86"/>
    <mergeCell ref="B87:E87"/>
    <mergeCell ref="B64:E64"/>
    <mergeCell ref="B65:E65"/>
    <mergeCell ref="B24:E24"/>
    <mergeCell ref="B68:E68"/>
    <mergeCell ref="B70:E70"/>
    <mergeCell ref="B71:E71"/>
    <mergeCell ref="B62:E62"/>
    <mergeCell ref="B46:E46"/>
    <mergeCell ref="B47:E47"/>
    <mergeCell ref="B51:E51"/>
    <mergeCell ref="B52:E52"/>
    <mergeCell ref="B56:E56"/>
    <mergeCell ref="B57:E57"/>
    <mergeCell ref="B28:E28"/>
    <mergeCell ref="B36:E36"/>
    <mergeCell ref="B37:E37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5" orientation="landscape" r:id="rId1"/>
  <rowBreaks count="2" manualBreakCount="2">
    <brk id="73" max="11" man="1"/>
    <brk id="1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Przedsięwzięcia</vt:lpstr>
      <vt:lpstr>Arkusz1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2011-05-05T09:05:32Z</cp:lastPrinted>
  <dcterms:created xsi:type="dcterms:W3CDTF">2010-08-19T11:29:22Z</dcterms:created>
  <dcterms:modified xsi:type="dcterms:W3CDTF">2011-05-05T10:32:43Z</dcterms:modified>
</cp:coreProperties>
</file>